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oices" sheetId="2" state="visible" r:id="rId2"/>
    <sheet name="Reminder messages" sheetId="3" state="visible" r:id="rId3"/>
    <sheet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&quot;$&quot;#,##0.00"/>
    <numFmt numFmtId="166" formatCode="&quot;$&quot;#,##0"/>
  </numFmts>
  <fonts count="8">
    <font>
      <name val="Calibri"/>
      <family val="2"/>
      <color theme="1"/>
      <sz val="11"/>
      <scheme val="minor"/>
    </font>
    <font>
      <name val="Cambria"/>
      <b val="1"/>
      <color rgb="002C4A3B"/>
      <sz val="18"/>
    </font>
    <font>
      <i val="1"/>
      <color rgb="006B6657"/>
      <sz val="10"/>
    </font>
    <font>
      <name val="Calibri"/>
      <b val="1"/>
      <color rgb="00FFFFFF"/>
      <sz val="11"/>
    </font>
    <font>
      <i val="1"/>
      <color rgb="007A7566"/>
    </font>
    <font>
      <b val="1"/>
      <color rgb="002C4A3B"/>
    </font>
    <font>
      <color rgb="002C4A3B"/>
    </font>
    <font>
      <b val="1"/>
      <color rgb="00B5502A"/>
    </font>
  </fonts>
  <fills count="4">
    <fill>
      <patternFill/>
    </fill>
    <fill>
      <patternFill patternType="gray125"/>
    </fill>
    <fill>
      <patternFill patternType="solid">
        <fgColor rgb="002C4A3B"/>
      </patternFill>
    </fill>
    <fill>
      <patternFill patternType="solid">
        <fgColor rgb="00F8F3E9"/>
      </patternFill>
    </fill>
  </fills>
  <borders count="2">
    <border>
      <left/>
      <right/>
      <top/>
      <bottom/>
      <diagonal/>
    </border>
    <border>
      <left style="thin">
        <color rgb="00D8D0BE"/>
      </left>
      <right style="thin">
        <color rgb="00D8D0BE"/>
      </right>
      <top style="thin">
        <color rgb="00D8D0BE"/>
      </top>
      <bottom style="thin">
        <color rgb="00D8D0BE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pivotButton="0" quotePrefix="0" xfId="0"/>
    <xf numFmtId="166" fontId="0" fillId="0" borderId="1" pivotButton="0" quotePrefix="0" xfId="0"/>
    <xf numFmtId="0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164" fontId="0" fillId="3" borderId="1" pivotButton="0" quotePrefix="0" xfId="0"/>
    <xf numFmtId="165" fontId="4" fillId="0" borderId="1" pivotButton="0" quotePrefix="0" xfId="0"/>
    <xf numFmtId="1" fontId="0" fillId="3" borderId="1" pivotButton="0" quotePrefix="0" xfId="0"/>
    <xf numFmtId="0" fontId="0" fillId="3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D5E6DA"/>
          <bgColor rgb="00D5E6DA"/>
        </patternFill>
      </fill>
    </dxf>
    <dxf>
      <fill>
        <patternFill patternType="solid">
          <fgColor rgb="00F6EDB8"/>
          <bgColor rgb="00F6EDB8"/>
        </patternFill>
      </fill>
    </dxf>
    <dxf>
      <fill>
        <patternFill patternType="solid">
          <fgColor rgb="00F3D5A5"/>
          <bgColor rgb="00F3D5A5"/>
        </patternFill>
      </fill>
    </dxf>
    <dxf>
      <fill>
        <patternFill patternType="solid">
          <fgColor rgb="00EBB9A6"/>
          <bgColor rgb="00EBB9A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</cols>
  <sheetData>
    <row r="1" ht="28" customHeight="1">
      <c r="A1" s="1" t="inlineStr">
        <is>
          <t>What's owed</t>
        </is>
      </c>
    </row>
    <row r="2">
      <c r="A2" s="2" t="inlineStr">
        <is>
          <t>Calculated from the Invoices tab. Nothing to type here.</t>
        </is>
      </c>
    </row>
    <row r="4" ht="32" customHeight="1">
      <c r="A4" s="3" t="inlineStr"/>
      <c r="B4" s="3" t="inlineStr">
        <is>
          <t>Amount</t>
        </is>
      </c>
      <c r="C4" s="3" t="inlineStr">
        <is>
          <t>Invoices</t>
        </is>
      </c>
    </row>
    <row r="5" ht="22" customHeight="1">
      <c r="A5" s="4" t="inlineStr">
        <is>
          <t>Total open</t>
        </is>
      </c>
      <c r="B5" s="5">
        <f>SUM(B6:B9)</f>
        <v/>
      </c>
      <c r="C5" s="6">
        <f>SUM(C6:C9)</f>
        <v/>
      </c>
    </row>
    <row r="6" ht="22" customHeight="1">
      <c r="A6" s="7" t="inlineStr">
        <is>
          <t>Current (not yet due)</t>
        </is>
      </c>
      <c r="B6" s="5">
        <f>SUMIFS(Invoices!$F$4:$F$203,Invoices!$J$4:$J$203,"Current")</f>
        <v/>
      </c>
      <c r="C6" s="6">
        <f>COUNTIFS(Invoices!$J$4:$J$203,"Current")</f>
        <v/>
      </c>
    </row>
    <row r="7" ht="22" customHeight="1">
      <c r="A7" s="7" t="inlineStr">
        <is>
          <t>1-15 days overdue</t>
        </is>
      </c>
      <c r="B7" s="5">
        <f>SUMIFS(Invoices!$F$4:$F$203,Invoices!$J$4:$J$203,"1-15 days")</f>
        <v/>
      </c>
      <c r="C7" s="6">
        <f>COUNTIFS(Invoices!$J$4:$J$203,"1-15 days")</f>
        <v/>
      </c>
    </row>
    <row r="8" ht="22" customHeight="1">
      <c r="A8" s="7" t="inlineStr">
        <is>
          <t>16-30 days overdue</t>
        </is>
      </c>
      <c r="B8" s="5">
        <f>SUMIFS(Invoices!$F$4:$F$203,Invoices!$J$4:$J$203,"16-30 days")</f>
        <v/>
      </c>
      <c r="C8" s="6">
        <f>COUNTIFS(Invoices!$J$4:$J$203,"16-30 days")</f>
        <v/>
      </c>
    </row>
    <row r="9" ht="22" customHeight="1">
      <c r="A9" s="7" t="inlineStr">
        <is>
          <t>31+ days overdue</t>
        </is>
      </c>
      <c r="B9" s="5">
        <f>SUMIFS(Invoices!$F$4:$F$203,Invoices!$J$4:$J$203,"31+ days")</f>
        <v/>
      </c>
      <c r="C9" s="6">
        <f>COUNTIFS(Invoices!$J$4:$J$203,"31+ days")</f>
        <v/>
      </c>
    </row>
    <row r="10" ht="22" customHeight="1">
      <c r="A10" s="6" t="n"/>
      <c r="B10" s="6" t="n"/>
      <c r="C10" s="6" t="n"/>
    </row>
    <row r="11" ht="22" customHeight="1">
      <c r="A11" s="8" t="inlineStr">
        <is>
          <t>Total overdue</t>
        </is>
      </c>
      <c r="B11" s="5">
        <f>B7+B8+B9</f>
        <v/>
      </c>
      <c r="C11" s="6">
        <f>C7+C8+C9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2" customWidth="1" min="4" max="4"/>
    <col width="14" customWidth="1" min="5" max="5"/>
    <col width="13" customWidth="1" min="6" max="6"/>
    <col width="12" customWidth="1" min="7" max="7"/>
    <col width="14" customWidth="1" min="8" max="8"/>
    <col width="13" customWidth="1" min="9" max="9"/>
    <col width="14" customWidth="1" min="10" max="10"/>
    <col width="22" customWidth="1" min="11" max="11"/>
    <col width="28" customWidth="1" min="12" max="12"/>
  </cols>
  <sheetData>
    <row r="1" ht="28" customHeight="1">
      <c r="A1" s="1" t="inlineStr">
        <is>
          <t>Invoice &amp; AR Tracker</t>
        </is>
      </c>
    </row>
    <row r="2">
      <c r="A2" s="2" t="inlineStr">
        <is>
          <t>Add an invoice per row. Days overdue, status and the next reminder calculate themselves.</t>
        </is>
      </c>
    </row>
    <row r="3" ht="32" customHeight="1">
      <c r="A3" s="3" t="inlineStr">
        <is>
          <t>Invoice #</t>
        </is>
      </c>
      <c r="B3" s="3" t="inlineStr">
        <is>
          <t>Customer</t>
        </is>
      </c>
      <c r="C3" s="3" t="inlineStr">
        <is>
          <t>Invoice date</t>
        </is>
      </c>
      <c r="D3" s="3" t="inlineStr">
        <is>
          <t>Terms (days)</t>
        </is>
      </c>
      <c r="E3" s="3" t="inlineStr">
        <is>
          <t>Due date</t>
        </is>
      </c>
      <c r="F3" s="3" t="inlineStr">
        <is>
          <t>Amount</t>
        </is>
      </c>
      <c r="G3" s="3" t="inlineStr">
        <is>
          <t>Paid? (Y/N)</t>
        </is>
      </c>
      <c r="H3" s="3" t="inlineStr">
        <is>
          <t>Paid date</t>
        </is>
      </c>
      <c r="I3" s="3" t="inlineStr">
        <is>
          <t>Days overdue</t>
        </is>
      </c>
      <c r="J3" s="3" t="inlineStr">
        <is>
          <t>Status</t>
        </is>
      </c>
      <c r="K3" s="3" t="inlineStr">
        <is>
          <t>Next step</t>
        </is>
      </c>
      <c r="L3" s="3" t="inlineStr">
        <is>
          <t>Notes</t>
        </is>
      </c>
    </row>
    <row r="4">
      <c r="A4" s="9" t="inlineStr">
        <is>
          <t>1048</t>
        </is>
      </c>
      <c r="B4" s="9" t="inlineStr">
        <is>
          <t>Customer A</t>
        </is>
      </c>
      <c r="C4" s="10">
        <f>TODAY()-30</f>
        <v/>
      </c>
      <c r="D4" s="9" t="n">
        <v>30</v>
      </c>
      <c r="E4" s="11">
        <f>IF(C4="","",C4+D4)</f>
        <v/>
      </c>
      <c r="F4" s="12" t="n">
        <v>1850</v>
      </c>
      <c r="G4" s="9" t="inlineStr">
        <is>
          <t>N</t>
        </is>
      </c>
      <c r="H4" s="10" t="n"/>
      <c r="I4" s="13">
        <f>IF(OR(C4="",G4="Y"),"",MAX(0,TODAY()-E4))</f>
        <v/>
      </c>
      <c r="J4" s="14">
        <f>IF(C4="","",IF(G4="Y","Paid",IF(I4=0,"Current",IF(I4&lt;=15,"1-15 days",IF(I4&lt;=30,"16-30 days","31+ days")))))</f>
        <v/>
      </c>
      <c r="K4" s="14">
        <f>IF(OR(C4="",G4="Y",I4=0),"",IF(I4&gt;=30,"Step 4: firm notice",IF(I4&gt;=15,"Step 3: direct ask",IF(I4&gt;=8,"Step 2: follow-up","Step 1: nudge"))))</f>
        <v/>
      </c>
      <c r="L4" s="9" t="inlineStr">
        <is>
          <t>SAMPLE data. Delete this row.</t>
        </is>
      </c>
    </row>
    <row r="5">
      <c r="A5" s="9" t="inlineStr">
        <is>
          <t>1046</t>
        </is>
      </c>
      <c r="B5" s="9" t="inlineStr">
        <is>
          <t>Customer B</t>
        </is>
      </c>
      <c r="C5" s="10">
        <f>TODAY()-34</f>
        <v/>
      </c>
      <c r="D5" s="9" t="n">
        <v>30</v>
      </c>
      <c r="E5" s="11">
        <f>IF(C5="","",C5+D5)</f>
        <v/>
      </c>
      <c r="F5" s="12" t="n">
        <v>3200</v>
      </c>
      <c r="G5" s="9" t="inlineStr">
        <is>
          <t>N</t>
        </is>
      </c>
      <c r="H5" s="10" t="n"/>
      <c r="I5" s="13">
        <f>IF(OR(C5="",G5="Y"),"",MAX(0,TODAY()-E5))</f>
        <v/>
      </c>
      <c r="J5" s="14">
        <f>IF(C5="","",IF(G5="Y","Paid",IF(I5=0,"Current",IF(I5&lt;=15,"1-15 days",IF(I5&lt;=30,"16-30 days","31+ days")))))</f>
        <v/>
      </c>
      <c r="K5" s="14">
        <f>IF(OR(C5="",G5="Y",I5=0),"",IF(I5&gt;=30,"Step 4: firm notice",IF(I5&gt;=15,"Step 3: direct ask",IF(I5&gt;=8,"Step 2: follow-up","Step 1: nudge"))))</f>
        <v/>
      </c>
      <c r="L5" s="9" t="inlineStr">
        <is>
          <t>SAMPLE data. Delete this row.</t>
        </is>
      </c>
    </row>
    <row r="6">
      <c r="A6" s="9" t="inlineStr">
        <is>
          <t>1041</t>
        </is>
      </c>
      <c r="B6" s="9" t="inlineStr">
        <is>
          <t>Customer C</t>
        </is>
      </c>
      <c r="C6" s="10">
        <f>TODAY()-42</f>
        <v/>
      </c>
      <c r="D6" s="9" t="n">
        <v>30</v>
      </c>
      <c r="E6" s="11">
        <f>IF(C6="","",C6+D6)</f>
        <v/>
      </c>
      <c r="F6" s="12" t="n">
        <v>940</v>
      </c>
      <c r="G6" s="9" t="inlineStr">
        <is>
          <t>N</t>
        </is>
      </c>
      <c r="H6" s="10" t="n"/>
      <c r="I6" s="13">
        <f>IF(OR(C6="",G6="Y"),"",MAX(0,TODAY()-E6))</f>
        <v/>
      </c>
      <c r="J6" s="14">
        <f>IF(C6="","",IF(G6="Y","Paid",IF(I6=0,"Current",IF(I6&lt;=15,"1-15 days",IF(I6&lt;=30,"16-30 days","31+ days")))))</f>
        <v/>
      </c>
      <c r="K6" s="14">
        <f>IF(OR(C6="",G6="Y",I6=0),"",IF(I6&gt;=30,"Step 4: firm notice",IF(I6&gt;=15,"Step 3: direct ask",IF(I6&gt;=8,"Step 2: follow-up","Step 1: nudge"))))</f>
        <v/>
      </c>
      <c r="L6" s="9" t="inlineStr">
        <is>
          <t>SAMPLE data. Delete this row.</t>
        </is>
      </c>
    </row>
    <row r="7">
      <c r="A7" s="9" t="inlineStr">
        <is>
          <t>1037</t>
        </is>
      </c>
      <c r="B7" s="9" t="inlineStr">
        <is>
          <t>Customer D</t>
        </is>
      </c>
      <c r="C7" s="10">
        <f>TODAY()-49</f>
        <v/>
      </c>
      <c r="D7" s="9" t="n">
        <v>30</v>
      </c>
      <c r="E7" s="11">
        <f>IF(C7="","",C7+D7)</f>
        <v/>
      </c>
      <c r="F7" s="12" t="n">
        <v>5600</v>
      </c>
      <c r="G7" s="9" t="inlineStr">
        <is>
          <t>N</t>
        </is>
      </c>
      <c r="H7" s="10" t="n"/>
      <c r="I7" s="13">
        <f>IF(OR(C7="",G7="Y"),"",MAX(0,TODAY()-E7))</f>
        <v/>
      </c>
      <c r="J7" s="14">
        <f>IF(C7="","",IF(G7="Y","Paid",IF(I7=0,"Current",IF(I7&lt;=15,"1-15 days",IF(I7&lt;=30,"16-30 days","31+ days")))))</f>
        <v/>
      </c>
      <c r="K7" s="14">
        <f>IF(OR(C7="",G7="Y",I7=0),"",IF(I7&gt;=30,"Step 4: firm notice",IF(I7&gt;=15,"Step 3: direct ask",IF(I7&gt;=8,"Step 2: follow-up","Step 1: nudge"))))</f>
        <v/>
      </c>
      <c r="L7" s="9" t="inlineStr">
        <is>
          <t>SAMPLE data. Delete this row.</t>
        </is>
      </c>
    </row>
    <row r="8">
      <c r="A8" s="9" t="inlineStr">
        <is>
          <t>1029</t>
        </is>
      </c>
      <c r="B8" s="9" t="inlineStr">
        <is>
          <t>Customer E</t>
        </is>
      </c>
      <c r="C8" s="10">
        <f>TODAY()-67</f>
        <v/>
      </c>
      <c r="D8" s="9" t="n">
        <v>30</v>
      </c>
      <c r="E8" s="11">
        <f>IF(C8="","",C8+D8)</f>
        <v/>
      </c>
      <c r="F8" s="12" t="n">
        <v>2150</v>
      </c>
      <c r="G8" s="9" t="inlineStr">
        <is>
          <t>N</t>
        </is>
      </c>
      <c r="H8" s="10" t="n"/>
      <c r="I8" s="13">
        <f>IF(OR(C8="",G8="Y"),"",MAX(0,TODAY()-E8))</f>
        <v/>
      </c>
      <c r="J8" s="14">
        <f>IF(C8="","",IF(G8="Y","Paid",IF(I8=0,"Current",IF(I8&lt;=15,"1-15 days",IF(I8&lt;=30,"16-30 days","31+ days")))))</f>
        <v/>
      </c>
      <c r="K8" s="14">
        <f>IF(OR(C8="",G8="Y",I8=0),"",IF(I8&gt;=30,"Step 4: firm notice",IF(I8&gt;=15,"Step 3: direct ask",IF(I8&gt;=8,"Step 2: follow-up","Step 1: nudge"))))</f>
        <v/>
      </c>
      <c r="L8" s="9" t="inlineStr">
        <is>
          <t>SAMPLE data. Delete this row.</t>
        </is>
      </c>
    </row>
    <row r="9">
      <c r="A9" s="9" t="inlineStr">
        <is>
          <t>1044</t>
        </is>
      </c>
      <c r="B9" s="9" t="inlineStr">
        <is>
          <t>Customer F</t>
        </is>
      </c>
      <c r="C9" s="10">
        <f>TODAY()-33</f>
        <v/>
      </c>
      <c r="D9" s="9" t="n">
        <v>30</v>
      </c>
      <c r="E9" s="11">
        <f>IF(C9="","",C9+D9)</f>
        <v/>
      </c>
      <c r="F9" s="12" t="n">
        <v>1275</v>
      </c>
      <c r="G9" s="9" t="inlineStr">
        <is>
          <t>Y</t>
        </is>
      </c>
      <c r="H9" s="10">
        <f>TODAY()-1</f>
        <v/>
      </c>
      <c r="I9" s="13">
        <f>IF(OR(C9="",G9="Y"),"",MAX(0,TODAY()-E9))</f>
        <v/>
      </c>
      <c r="J9" s="14">
        <f>IF(C9="","",IF(G9="Y","Paid",IF(I9=0,"Current",IF(I9&lt;=15,"1-15 days",IF(I9&lt;=30,"16-30 days","31+ days")))))</f>
        <v/>
      </c>
      <c r="K9" s="14">
        <f>IF(OR(C9="",G9="Y",I9=0),"",IF(I9&gt;=30,"Step 4: firm notice",IF(I9&gt;=15,"Step 3: direct ask",IF(I9&gt;=8,"Step 2: follow-up","Step 1: nudge"))))</f>
        <v/>
      </c>
      <c r="L9" s="9" t="inlineStr">
        <is>
          <t>SAMPLE data. Delete this row.</t>
        </is>
      </c>
    </row>
    <row r="10">
      <c r="A10" s="6" t="n"/>
      <c r="B10" s="6" t="n"/>
      <c r="C10" s="15" t="n"/>
      <c r="D10" s="6" t="n"/>
      <c r="E10" s="11">
        <f>IF(C10="","",C10+D10)</f>
        <v/>
      </c>
      <c r="F10" s="16" t="n"/>
      <c r="G10" s="6" t="n"/>
      <c r="H10" s="15" t="n"/>
      <c r="I10" s="13">
        <f>IF(OR(C10="",G10="Y"),"",MAX(0,TODAY()-E10))</f>
        <v/>
      </c>
      <c r="J10" s="14">
        <f>IF(C10="","",IF(G10="Y","Paid",IF(I10=0,"Current",IF(I10&lt;=15,"1-15 days",IF(I10&lt;=30,"16-30 days","31+ days")))))</f>
        <v/>
      </c>
      <c r="K10" s="14">
        <f>IF(OR(C10="",G10="Y",I10=0),"",IF(I10&gt;=30,"Step 4: firm notice",IF(I10&gt;=15,"Step 3: direct ask",IF(I10&gt;=8,"Step 2: follow-up","Step 1: nudge"))))</f>
        <v/>
      </c>
      <c r="L10" s="6" t="n"/>
    </row>
    <row r="11">
      <c r="A11" s="6" t="n"/>
      <c r="B11" s="6" t="n"/>
      <c r="C11" s="15" t="n"/>
      <c r="D11" s="6" t="n"/>
      <c r="E11" s="11">
        <f>IF(C11="","",C11+D11)</f>
        <v/>
      </c>
      <c r="F11" s="16" t="n"/>
      <c r="G11" s="6" t="n"/>
      <c r="H11" s="15" t="n"/>
      <c r="I11" s="13">
        <f>IF(OR(C11="",G11="Y"),"",MAX(0,TODAY()-E11))</f>
        <v/>
      </c>
      <c r="J11" s="14">
        <f>IF(C11="","",IF(G11="Y","Paid",IF(I11=0,"Current",IF(I11&lt;=15,"1-15 days",IF(I11&lt;=30,"16-30 days","31+ days")))))</f>
        <v/>
      </c>
      <c r="K11" s="14">
        <f>IF(OR(C11="",G11="Y",I11=0),"",IF(I11&gt;=30,"Step 4: firm notice",IF(I11&gt;=15,"Step 3: direct ask",IF(I11&gt;=8,"Step 2: follow-up","Step 1: nudge"))))</f>
        <v/>
      </c>
      <c r="L11" s="6" t="n"/>
    </row>
    <row r="12">
      <c r="A12" s="6" t="n"/>
      <c r="B12" s="6" t="n"/>
      <c r="C12" s="15" t="n"/>
      <c r="D12" s="6" t="n"/>
      <c r="E12" s="11">
        <f>IF(C12="","",C12+D12)</f>
        <v/>
      </c>
      <c r="F12" s="16" t="n"/>
      <c r="G12" s="6" t="n"/>
      <c r="H12" s="15" t="n"/>
      <c r="I12" s="13">
        <f>IF(OR(C12="",G12="Y"),"",MAX(0,TODAY()-E12))</f>
        <v/>
      </c>
      <c r="J12" s="14">
        <f>IF(C12="","",IF(G12="Y","Paid",IF(I12=0,"Current",IF(I12&lt;=15,"1-15 days",IF(I12&lt;=30,"16-30 days","31+ days")))))</f>
        <v/>
      </c>
      <c r="K12" s="14">
        <f>IF(OR(C12="",G12="Y",I12=0),"",IF(I12&gt;=30,"Step 4: firm notice",IF(I12&gt;=15,"Step 3: direct ask",IF(I12&gt;=8,"Step 2: follow-up","Step 1: nudge"))))</f>
        <v/>
      </c>
      <c r="L12" s="6" t="n"/>
    </row>
    <row r="13">
      <c r="A13" s="6" t="n"/>
      <c r="B13" s="6" t="n"/>
      <c r="C13" s="15" t="n"/>
      <c r="D13" s="6" t="n"/>
      <c r="E13" s="11">
        <f>IF(C13="","",C13+D13)</f>
        <v/>
      </c>
      <c r="F13" s="16" t="n"/>
      <c r="G13" s="6" t="n"/>
      <c r="H13" s="15" t="n"/>
      <c r="I13" s="13">
        <f>IF(OR(C13="",G13="Y"),"",MAX(0,TODAY()-E13))</f>
        <v/>
      </c>
      <c r="J13" s="14">
        <f>IF(C13="","",IF(G13="Y","Paid",IF(I13=0,"Current",IF(I13&lt;=15,"1-15 days",IF(I13&lt;=30,"16-30 days","31+ days")))))</f>
        <v/>
      </c>
      <c r="K13" s="14">
        <f>IF(OR(C13="",G13="Y",I13=0),"",IF(I13&gt;=30,"Step 4: firm notice",IF(I13&gt;=15,"Step 3: direct ask",IF(I13&gt;=8,"Step 2: follow-up","Step 1: nudge"))))</f>
        <v/>
      </c>
      <c r="L13" s="6" t="n"/>
    </row>
    <row r="14">
      <c r="A14" s="6" t="n"/>
      <c r="B14" s="6" t="n"/>
      <c r="C14" s="15" t="n"/>
      <c r="D14" s="6" t="n"/>
      <c r="E14" s="11">
        <f>IF(C14="","",C14+D14)</f>
        <v/>
      </c>
      <c r="F14" s="16" t="n"/>
      <c r="G14" s="6" t="n"/>
      <c r="H14" s="15" t="n"/>
      <c r="I14" s="13">
        <f>IF(OR(C14="",G14="Y"),"",MAX(0,TODAY()-E14))</f>
        <v/>
      </c>
      <c r="J14" s="14">
        <f>IF(C14="","",IF(G14="Y","Paid",IF(I14=0,"Current",IF(I14&lt;=15,"1-15 days",IF(I14&lt;=30,"16-30 days","31+ days")))))</f>
        <v/>
      </c>
      <c r="K14" s="14">
        <f>IF(OR(C14="",G14="Y",I14=0),"",IF(I14&gt;=30,"Step 4: firm notice",IF(I14&gt;=15,"Step 3: direct ask",IF(I14&gt;=8,"Step 2: follow-up","Step 1: nudge"))))</f>
        <v/>
      </c>
      <c r="L14" s="6" t="n"/>
    </row>
    <row r="15">
      <c r="A15" s="6" t="n"/>
      <c r="B15" s="6" t="n"/>
      <c r="C15" s="15" t="n"/>
      <c r="D15" s="6" t="n"/>
      <c r="E15" s="11">
        <f>IF(C15="","",C15+D15)</f>
        <v/>
      </c>
      <c r="F15" s="16" t="n"/>
      <c r="G15" s="6" t="n"/>
      <c r="H15" s="15" t="n"/>
      <c r="I15" s="13">
        <f>IF(OR(C15="",G15="Y"),"",MAX(0,TODAY()-E15))</f>
        <v/>
      </c>
      <c r="J15" s="14">
        <f>IF(C15="","",IF(G15="Y","Paid",IF(I15=0,"Current",IF(I15&lt;=15,"1-15 days",IF(I15&lt;=30,"16-30 days","31+ days")))))</f>
        <v/>
      </c>
      <c r="K15" s="14">
        <f>IF(OR(C15="",G15="Y",I15=0),"",IF(I15&gt;=30,"Step 4: firm notice",IF(I15&gt;=15,"Step 3: direct ask",IF(I15&gt;=8,"Step 2: follow-up","Step 1: nudge"))))</f>
        <v/>
      </c>
      <c r="L15" s="6" t="n"/>
    </row>
    <row r="16">
      <c r="A16" s="6" t="n"/>
      <c r="B16" s="6" t="n"/>
      <c r="C16" s="15" t="n"/>
      <c r="D16" s="6" t="n"/>
      <c r="E16" s="11">
        <f>IF(C16="","",C16+D16)</f>
        <v/>
      </c>
      <c r="F16" s="16" t="n"/>
      <c r="G16" s="6" t="n"/>
      <c r="H16" s="15" t="n"/>
      <c r="I16" s="13">
        <f>IF(OR(C16="",G16="Y"),"",MAX(0,TODAY()-E16))</f>
        <v/>
      </c>
      <c r="J16" s="14">
        <f>IF(C16="","",IF(G16="Y","Paid",IF(I16=0,"Current",IF(I16&lt;=15,"1-15 days",IF(I16&lt;=30,"16-30 days","31+ days")))))</f>
        <v/>
      </c>
      <c r="K16" s="14">
        <f>IF(OR(C16="",G16="Y",I16=0),"",IF(I16&gt;=30,"Step 4: firm notice",IF(I16&gt;=15,"Step 3: direct ask",IF(I16&gt;=8,"Step 2: follow-up","Step 1: nudge"))))</f>
        <v/>
      </c>
      <c r="L16" s="6" t="n"/>
    </row>
    <row r="17">
      <c r="A17" s="6" t="n"/>
      <c r="B17" s="6" t="n"/>
      <c r="C17" s="15" t="n"/>
      <c r="D17" s="6" t="n"/>
      <c r="E17" s="11">
        <f>IF(C17="","",C17+D17)</f>
        <v/>
      </c>
      <c r="F17" s="16" t="n"/>
      <c r="G17" s="6" t="n"/>
      <c r="H17" s="15" t="n"/>
      <c r="I17" s="13">
        <f>IF(OR(C17="",G17="Y"),"",MAX(0,TODAY()-E17))</f>
        <v/>
      </c>
      <c r="J17" s="14">
        <f>IF(C17="","",IF(G17="Y","Paid",IF(I17=0,"Current",IF(I17&lt;=15,"1-15 days",IF(I17&lt;=30,"16-30 days","31+ days")))))</f>
        <v/>
      </c>
      <c r="K17" s="14">
        <f>IF(OR(C17="",G17="Y",I17=0),"",IF(I17&gt;=30,"Step 4: firm notice",IF(I17&gt;=15,"Step 3: direct ask",IF(I17&gt;=8,"Step 2: follow-up","Step 1: nudge"))))</f>
        <v/>
      </c>
      <c r="L17" s="6" t="n"/>
    </row>
    <row r="18">
      <c r="A18" s="6" t="n"/>
      <c r="B18" s="6" t="n"/>
      <c r="C18" s="15" t="n"/>
      <c r="D18" s="6" t="n"/>
      <c r="E18" s="11">
        <f>IF(C18="","",C18+D18)</f>
        <v/>
      </c>
      <c r="F18" s="16" t="n"/>
      <c r="G18" s="6" t="n"/>
      <c r="H18" s="15" t="n"/>
      <c r="I18" s="13">
        <f>IF(OR(C18="",G18="Y"),"",MAX(0,TODAY()-E18))</f>
        <v/>
      </c>
      <c r="J18" s="14">
        <f>IF(C18="","",IF(G18="Y","Paid",IF(I18=0,"Current",IF(I18&lt;=15,"1-15 days",IF(I18&lt;=30,"16-30 days","31+ days")))))</f>
        <v/>
      </c>
      <c r="K18" s="14">
        <f>IF(OR(C18="",G18="Y",I18=0),"",IF(I18&gt;=30,"Step 4: firm notice",IF(I18&gt;=15,"Step 3: direct ask",IF(I18&gt;=8,"Step 2: follow-up","Step 1: nudge"))))</f>
        <v/>
      </c>
      <c r="L18" s="6" t="n"/>
    </row>
    <row r="19">
      <c r="A19" s="6" t="n"/>
      <c r="B19" s="6" t="n"/>
      <c r="C19" s="15" t="n"/>
      <c r="D19" s="6" t="n"/>
      <c r="E19" s="11">
        <f>IF(C19="","",C19+D19)</f>
        <v/>
      </c>
      <c r="F19" s="16" t="n"/>
      <c r="G19" s="6" t="n"/>
      <c r="H19" s="15" t="n"/>
      <c r="I19" s="13">
        <f>IF(OR(C19="",G19="Y"),"",MAX(0,TODAY()-E19))</f>
        <v/>
      </c>
      <c r="J19" s="14">
        <f>IF(C19="","",IF(G19="Y","Paid",IF(I19=0,"Current",IF(I19&lt;=15,"1-15 days",IF(I19&lt;=30,"16-30 days","31+ days")))))</f>
        <v/>
      </c>
      <c r="K19" s="14">
        <f>IF(OR(C19="",G19="Y",I19=0),"",IF(I19&gt;=30,"Step 4: firm notice",IF(I19&gt;=15,"Step 3: direct ask",IF(I19&gt;=8,"Step 2: follow-up","Step 1: nudge"))))</f>
        <v/>
      </c>
      <c r="L19" s="6" t="n"/>
    </row>
    <row r="20">
      <c r="A20" s="6" t="n"/>
      <c r="B20" s="6" t="n"/>
      <c r="C20" s="15" t="n"/>
      <c r="D20" s="6" t="n"/>
      <c r="E20" s="11">
        <f>IF(C20="","",C20+D20)</f>
        <v/>
      </c>
      <c r="F20" s="16" t="n"/>
      <c r="G20" s="6" t="n"/>
      <c r="H20" s="15" t="n"/>
      <c r="I20" s="13">
        <f>IF(OR(C20="",G20="Y"),"",MAX(0,TODAY()-E20))</f>
        <v/>
      </c>
      <c r="J20" s="14">
        <f>IF(C20="","",IF(G20="Y","Paid",IF(I20=0,"Current",IF(I20&lt;=15,"1-15 days",IF(I20&lt;=30,"16-30 days","31+ days")))))</f>
        <v/>
      </c>
      <c r="K20" s="14">
        <f>IF(OR(C20="",G20="Y",I20=0),"",IF(I20&gt;=30,"Step 4: firm notice",IF(I20&gt;=15,"Step 3: direct ask",IF(I20&gt;=8,"Step 2: follow-up","Step 1: nudge"))))</f>
        <v/>
      </c>
      <c r="L20" s="6" t="n"/>
    </row>
    <row r="21">
      <c r="A21" s="6" t="n"/>
      <c r="B21" s="6" t="n"/>
      <c r="C21" s="15" t="n"/>
      <c r="D21" s="6" t="n"/>
      <c r="E21" s="11">
        <f>IF(C21="","",C21+D21)</f>
        <v/>
      </c>
      <c r="F21" s="16" t="n"/>
      <c r="G21" s="6" t="n"/>
      <c r="H21" s="15" t="n"/>
      <c r="I21" s="13">
        <f>IF(OR(C21="",G21="Y"),"",MAX(0,TODAY()-E21))</f>
        <v/>
      </c>
      <c r="J21" s="14">
        <f>IF(C21="","",IF(G21="Y","Paid",IF(I21=0,"Current",IF(I21&lt;=15,"1-15 days",IF(I21&lt;=30,"16-30 days","31+ days")))))</f>
        <v/>
      </c>
      <c r="K21" s="14">
        <f>IF(OR(C21="",G21="Y",I21=0),"",IF(I21&gt;=30,"Step 4: firm notice",IF(I21&gt;=15,"Step 3: direct ask",IF(I21&gt;=8,"Step 2: follow-up","Step 1: nudge"))))</f>
        <v/>
      </c>
      <c r="L21" s="6" t="n"/>
    </row>
    <row r="22">
      <c r="A22" s="6" t="n"/>
      <c r="B22" s="6" t="n"/>
      <c r="C22" s="15" t="n"/>
      <c r="D22" s="6" t="n"/>
      <c r="E22" s="11">
        <f>IF(C22="","",C22+D22)</f>
        <v/>
      </c>
      <c r="F22" s="16" t="n"/>
      <c r="G22" s="6" t="n"/>
      <c r="H22" s="15" t="n"/>
      <c r="I22" s="13">
        <f>IF(OR(C22="",G22="Y"),"",MAX(0,TODAY()-E22))</f>
        <v/>
      </c>
      <c r="J22" s="14">
        <f>IF(C22="","",IF(G22="Y","Paid",IF(I22=0,"Current",IF(I22&lt;=15,"1-15 days",IF(I22&lt;=30,"16-30 days","31+ days")))))</f>
        <v/>
      </c>
      <c r="K22" s="14">
        <f>IF(OR(C22="",G22="Y",I22=0),"",IF(I22&gt;=30,"Step 4: firm notice",IF(I22&gt;=15,"Step 3: direct ask",IF(I22&gt;=8,"Step 2: follow-up","Step 1: nudge"))))</f>
        <v/>
      </c>
      <c r="L22" s="6" t="n"/>
    </row>
    <row r="23">
      <c r="A23" s="6" t="n"/>
      <c r="B23" s="6" t="n"/>
      <c r="C23" s="15" t="n"/>
      <c r="D23" s="6" t="n"/>
      <c r="E23" s="11">
        <f>IF(C23="","",C23+D23)</f>
        <v/>
      </c>
      <c r="F23" s="16" t="n"/>
      <c r="G23" s="6" t="n"/>
      <c r="H23" s="15" t="n"/>
      <c r="I23" s="13">
        <f>IF(OR(C23="",G23="Y"),"",MAX(0,TODAY()-E23))</f>
        <v/>
      </c>
      <c r="J23" s="14">
        <f>IF(C23="","",IF(G23="Y","Paid",IF(I23=0,"Current",IF(I23&lt;=15,"1-15 days",IF(I23&lt;=30,"16-30 days","31+ days")))))</f>
        <v/>
      </c>
      <c r="K23" s="14">
        <f>IF(OR(C23="",G23="Y",I23=0),"",IF(I23&gt;=30,"Step 4: firm notice",IF(I23&gt;=15,"Step 3: direct ask",IF(I23&gt;=8,"Step 2: follow-up","Step 1: nudge"))))</f>
        <v/>
      </c>
      <c r="L23" s="6" t="n"/>
    </row>
    <row r="24">
      <c r="A24" s="6" t="n"/>
      <c r="B24" s="6" t="n"/>
      <c r="C24" s="15" t="n"/>
      <c r="D24" s="6" t="n"/>
      <c r="E24" s="11">
        <f>IF(C24="","",C24+D24)</f>
        <v/>
      </c>
      <c r="F24" s="16" t="n"/>
      <c r="G24" s="6" t="n"/>
      <c r="H24" s="15" t="n"/>
      <c r="I24" s="13">
        <f>IF(OR(C24="",G24="Y"),"",MAX(0,TODAY()-E24))</f>
        <v/>
      </c>
      <c r="J24" s="14">
        <f>IF(C24="","",IF(G24="Y","Paid",IF(I24=0,"Current",IF(I24&lt;=15,"1-15 days",IF(I24&lt;=30,"16-30 days","31+ days")))))</f>
        <v/>
      </c>
      <c r="K24" s="14">
        <f>IF(OR(C24="",G24="Y",I24=0),"",IF(I24&gt;=30,"Step 4: firm notice",IF(I24&gt;=15,"Step 3: direct ask",IF(I24&gt;=8,"Step 2: follow-up","Step 1: nudge"))))</f>
        <v/>
      </c>
      <c r="L24" s="6" t="n"/>
    </row>
    <row r="25">
      <c r="A25" s="6" t="n"/>
      <c r="B25" s="6" t="n"/>
      <c r="C25" s="15" t="n"/>
      <c r="D25" s="6" t="n"/>
      <c r="E25" s="11">
        <f>IF(C25="","",C25+D25)</f>
        <v/>
      </c>
      <c r="F25" s="16" t="n"/>
      <c r="G25" s="6" t="n"/>
      <c r="H25" s="15" t="n"/>
      <c r="I25" s="13">
        <f>IF(OR(C25="",G25="Y"),"",MAX(0,TODAY()-E25))</f>
        <v/>
      </c>
      <c r="J25" s="14">
        <f>IF(C25="","",IF(G25="Y","Paid",IF(I25=0,"Current",IF(I25&lt;=15,"1-15 days",IF(I25&lt;=30,"16-30 days","31+ days")))))</f>
        <v/>
      </c>
      <c r="K25" s="14">
        <f>IF(OR(C25="",G25="Y",I25=0),"",IF(I25&gt;=30,"Step 4: firm notice",IF(I25&gt;=15,"Step 3: direct ask",IF(I25&gt;=8,"Step 2: follow-up","Step 1: nudge"))))</f>
        <v/>
      </c>
      <c r="L25" s="6" t="n"/>
    </row>
    <row r="26">
      <c r="A26" s="6" t="n"/>
      <c r="B26" s="6" t="n"/>
      <c r="C26" s="15" t="n"/>
      <c r="D26" s="6" t="n"/>
      <c r="E26" s="11">
        <f>IF(C26="","",C26+D26)</f>
        <v/>
      </c>
      <c r="F26" s="16" t="n"/>
      <c r="G26" s="6" t="n"/>
      <c r="H26" s="15" t="n"/>
      <c r="I26" s="13">
        <f>IF(OR(C26="",G26="Y"),"",MAX(0,TODAY()-E26))</f>
        <v/>
      </c>
      <c r="J26" s="14">
        <f>IF(C26="","",IF(G26="Y","Paid",IF(I26=0,"Current",IF(I26&lt;=15,"1-15 days",IF(I26&lt;=30,"16-30 days","31+ days")))))</f>
        <v/>
      </c>
      <c r="K26" s="14">
        <f>IF(OR(C26="",G26="Y",I26=0),"",IF(I26&gt;=30,"Step 4: firm notice",IF(I26&gt;=15,"Step 3: direct ask",IF(I26&gt;=8,"Step 2: follow-up","Step 1: nudge"))))</f>
        <v/>
      </c>
      <c r="L26" s="6" t="n"/>
    </row>
    <row r="27">
      <c r="A27" s="6" t="n"/>
      <c r="B27" s="6" t="n"/>
      <c r="C27" s="15" t="n"/>
      <c r="D27" s="6" t="n"/>
      <c r="E27" s="11">
        <f>IF(C27="","",C27+D27)</f>
        <v/>
      </c>
      <c r="F27" s="16" t="n"/>
      <c r="G27" s="6" t="n"/>
      <c r="H27" s="15" t="n"/>
      <c r="I27" s="13">
        <f>IF(OR(C27="",G27="Y"),"",MAX(0,TODAY()-E27))</f>
        <v/>
      </c>
      <c r="J27" s="14">
        <f>IF(C27="","",IF(G27="Y","Paid",IF(I27=0,"Current",IF(I27&lt;=15,"1-15 days",IF(I27&lt;=30,"16-30 days","31+ days")))))</f>
        <v/>
      </c>
      <c r="K27" s="14">
        <f>IF(OR(C27="",G27="Y",I27=0),"",IF(I27&gt;=30,"Step 4: firm notice",IF(I27&gt;=15,"Step 3: direct ask",IF(I27&gt;=8,"Step 2: follow-up","Step 1: nudge"))))</f>
        <v/>
      </c>
      <c r="L27" s="6" t="n"/>
    </row>
    <row r="28">
      <c r="A28" s="6" t="n"/>
      <c r="B28" s="6" t="n"/>
      <c r="C28" s="15" t="n"/>
      <c r="D28" s="6" t="n"/>
      <c r="E28" s="11">
        <f>IF(C28="","",C28+D28)</f>
        <v/>
      </c>
      <c r="F28" s="16" t="n"/>
      <c r="G28" s="6" t="n"/>
      <c r="H28" s="15" t="n"/>
      <c r="I28" s="13">
        <f>IF(OR(C28="",G28="Y"),"",MAX(0,TODAY()-E28))</f>
        <v/>
      </c>
      <c r="J28" s="14">
        <f>IF(C28="","",IF(G28="Y","Paid",IF(I28=0,"Current",IF(I28&lt;=15,"1-15 days",IF(I28&lt;=30,"16-30 days","31+ days")))))</f>
        <v/>
      </c>
      <c r="K28" s="14">
        <f>IF(OR(C28="",G28="Y",I28=0),"",IF(I28&gt;=30,"Step 4: firm notice",IF(I28&gt;=15,"Step 3: direct ask",IF(I28&gt;=8,"Step 2: follow-up","Step 1: nudge"))))</f>
        <v/>
      </c>
      <c r="L28" s="6" t="n"/>
    </row>
    <row r="29">
      <c r="A29" s="6" t="n"/>
      <c r="B29" s="6" t="n"/>
      <c r="C29" s="15" t="n"/>
      <c r="D29" s="6" t="n"/>
      <c r="E29" s="11">
        <f>IF(C29="","",C29+D29)</f>
        <v/>
      </c>
      <c r="F29" s="16" t="n"/>
      <c r="G29" s="6" t="n"/>
      <c r="H29" s="15" t="n"/>
      <c r="I29" s="13">
        <f>IF(OR(C29="",G29="Y"),"",MAX(0,TODAY()-E29))</f>
        <v/>
      </c>
      <c r="J29" s="14">
        <f>IF(C29="","",IF(G29="Y","Paid",IF(I29=0,"Current",IF(I29&lt;=15,"1-15 days",IF(I29&lt;=30,"16-30 days","31+ days")))))</f>
        <v/>
      </c>
      <c r="K29" s="14">
        <f>IF(OR(C29="",G29="Y",I29=0),"",IF(I29&gt;=30,"Step 4: firm notice",IF(I29&gt;=15,"Step 3: direct ask",IF(I29&gt;=8,"Step 2: follow-up","Step 1: nudge"))))</f>
        <v/>
      </c>
      <c r="L29" s="6" t="n"/>
    </row>
    <row r="30">
      <c r="A30" s="6" t="n"/>
      <c r="B30" s="6" t="n"/>
      <c r="C30" s="15" t="n"/>
      <c r="D30" s="6" t="n"/>
      <c r="E30" s="11">
        <f>IF(C30="","",C30+D30)</f>
        <v/>
      </c>
      <c r="F30" s="16" t="n"/>
      <c r="G30" s="6" t="n"/>
      <c r="H30" s="15" t="n"/>
      <c r="I30" s="13">
        <f>IF(OR(C30="",G30="Y"),"",MAX(0,TODAY()-E30))</f>
        <v/>
      </c>
      <c r="J30" s="14">
        <f>IF(C30="","",IF(G30="Y","Paid",IF(I30=0,"Current",IF(I30&lt;=15,"1-15 days",IF(I30&lt;=30,"16-30 days","31+ days")))))</f>
        <v/>
      </c>
      <c r="K30" s="14">
        <f>IF(OR(C30="",G30="Y",I30=0),"",IF(I30&gt;=30,"Step 4: firm notice",IF(I30&gt;=15,"Step 3: direct ask",IF(I30&gt;=8,"Step 2: follow-up","Step 1: nudge"))))</f>
        <v/>
      </c>
      <c r="L30" s="6" t="n"/>
    </row>
    <row r="31">
      <c r="A31" s="6" t="n"/>
      <c r="B31" s="6" t="n"/>
      <c r="C31" s="15" t="n"/>
      <c r="D31" s="6" t="n"/>
      <c r="E31" s="11">
        <f>IF(C31="","",C31+D31)</f>
        <v/>
      </c>
      <c r="F31" s="16" t="n"/>
      <c r="G31" s="6" t="n"/>
      <c r="H31" s="15" t="n"/>
      <c r="I31" s="13">
        <f>IF(OR(C31="",G31="Y"),"",MAX(0,TODAY()-E31))</f>
        <v/>
      </c>
      <c r="J31" s="14">
        <f>IF(C31="","",IF(G31="Y","Paid",IF(I31=0,"Current",IF(I31&lt;=15,"1-15 days",IF(I31&lt;=30,"16-30 days","31+ days")))))</f>
        <v/>
      </c>
      <c r="K31" s="14">
        <f>IF(OR(C31="",G31="Y",I31=0),"",IF(I31&gt;=30,"Step 4: firm notice",IF(I31&gt;=15,"Step 3: direct ask",IF(I31&gt;=8,"Step 2: follow-up","Step 1: nudge"))))</f>
        <v/>
      </c>
      <c r="L31" s="6" t="n"/>
    </row>
    <row r="32">
      <c r="A32" s="6" t="n"/>
      <c r="B32" s="6" t="n"/>
      <c r="C32" s="15" t="n"/>
      <c r="D32" s="6" t="n"/>
      <c r="E32" s="11">
        <f>IF(C32="","",C32+D32)</f>
        <v/>
      </c>
      <c r="F32" s="16" t="n"/>
      <c r="G32" s="6" t="n"/>
      <c r="H32" s="15" t="n"/>
      <c r="I32" s="13">
        <f>IF(OR(C32="",G32="Y"),"",MAX(0,TODAY()-E32))</f>
        <v/>
      </c>
      <c r="J32" s="14">
        <f>IF(C32="","",IF(G32="Y","Paid",IF(I32=0,"Current",IF(I32&lt;=15,"1-15 days",IF(I32&lt;=30,"16-30 days","31+ days")))))</f>
        <v/>
      </c>
      <c r="K32" s="14">
        <f>IF(OR(C32="",G32="Y",I32=0),"",IF(I32&gt;=30,"Step 4: firm notice",IF(I32&gt;=15,"Step 3: direct ask",IF(I32&gt;=8,"Step 2: follow-up","Step 1: nudge"))))</f>
        <v/>
      </c>
      <c r="L32" s="6" t="n"/>
    </row>
    <row r="33">
      <c r="A33" s="6" t="n"/>
      <c r="B33" s="6" t="n"/>
      <c r="C33" s="15" t="n"/>
      <c r="D33" s="6" t="n"/>
      <c r="E33" s="11">
        <f>IF(C33="","",C33+D33)</f>
        <v/>
      </c>
      <c r="F33" s="16" t="n"/>
      <c r="G33" s="6" t="n"/>
      <c r="H33" s="15" t="n"/>
      <c r="I33" s="13">
        <f>IF(OR(C33="",G33="Y"),"",MAX(0,TODAY()-E33))</f>
        <v/>
      </c>
      <c r="J33" s="14">
        <f>IF(C33="","",IF(G33="Y","Paid",IF(I33=0,"Current",IF(I33&lt;=15,"1-15 days",IF(I33&lt;=30,"16-30 days","31+ days")))))</f>
        <v/>
      </c>
      <c r="K33" s="14">
        <f>IF(OR(C33="",G33="Y",I33=0),"",IF(I33&gt;=30,"Step 4: firm notice",IF(I33&gt;=15,"Step 3: direct ask",IF(I33&gt;=8,"Step 2: follow-up","Step 1: nudge"))))</f>
        <v/>
      </c>
      <c r="L33" s="6" t="n"/>
    </row>
    <row r="34">
      <c r="A34" s="6" t="n"/>
      <c r="B34" s="6" t="n"/>
      <c r="C34" s="15" t="n"/>
      <c r="D34" s="6" t="n"/>
      <c r="E34" s="11">
        <f>IF(C34="","",C34+D34)</f>
        <v/>
      </c>
      <c r="F34" s="16" t="n"/>
      <c r="G34" s="6" t="n"/>
      <c r="H34" s="15" t="n"/>
      <c r="I34" s="13">
        <f>IF(OR(C34="",G34="Y"),"",MAX(0,TODAY()-E34))</f>
        <v/>
      </c>
      <c r="J34" s="14">
        <f>IF(C34="","",IF(G34="Y","Paid",IF(I34=0,"Current",IF(I34&lt;=15,"1-15 days",IF(I34&lt;=30,"16-30 days","31+ days")))))</f>
        <v/>
      </c>
      <c r="K34" s="14">
        <f>IF(OR(C34="",G34="Y",I34=0),"",IF(I34&gt;=30,"Step 4: firm notice",IF(I34&gt;=15,"Step 3: direct ask",IF(I34&gt;=8,"Step 2: follow-up","Step 1: nudge"))))</f>
        <v/>
      </c>
      <c r="L34" s="6" t="n"/>
    </row>
    <row r="35">
      <c r="A35" s="6" t="n"/>
      <c r="B35" s="6" t="n"/>
      <c r="C35" s="15" t="n"/>
      <c r="D35" s="6" t="n"/>
      <c r="E35" s="11">
        <f>IF(C35="","",C35+D35)</f>
        <v/>
      </c>
      <c r="F35" s="16" t="n"/>
      <c r="G35" s="6" t="n"/>
      <c r="H35" s="15" t="n"/>
      <c r="I35" s="13">
        <f>IF(OR(C35="",G35="Y"),"",MAX(0,TODAY()-E35))</f>
        <v/>
      </c>
      <c r="J35" s="14">
        <f>IF(C35="","",IF(G35="Y","Paid",IF(I35=0,"Current",IF(I35&lt;=15,"1-15 days",IF(I35&lt;=30,"16-30 days","31+ days")))))</f>
        <v/>
      </c>
      <c r="K35" s="14">
        <f>IF(OR(C35="",G35="Y",I35=0),"",IF(I35&gt;=30,"Step 4: firm notice",IF(I35&gt;=15,"Step 3: direct ask",IF(I35&gt;=8,"Step 2: follow-up","Step 1: nudge"))))</f>
        <v/>
      </c>
      <c r="L35" s="6" t="n"/>
    </row>
    <row r="36">
      <c r="A36" s="6" t="n"/>
      <c r="B36" s="6" t="n"/>
      <c r="C36" s="15" t="n"/>
      <c r="D36" s="6" t="n"/>
      <c r="E36" s="11">
        <f>IF(C36="","",C36+D36)</f>
        <v/>
      </c>
      <c r="F36" s="16" t="n"/>
      <c r="G36" s="6" t="n"/>
      <c r="H36" s="15" t="n"/>
      <c r="I36" s="13">
        <f>IF(OR(C36="",G36="Y"),"",MAX(0,TODAY()-E36))</f>
        <v/>
      </c>
      <c r="J36" s="14">
        <f>IF(C36="","",IF(G36="Y","Paid",IF(I36=0,"Current",IF(I36&lt;=15,"1-15 days",IF(I36&lt;=30,"16-30 days","31+ days")))))</f>
        <v/>
      </c>
      <c r="K36" s="14">
        <f>IF(OR(C36="",G36="Y",I36=0),"",IF(I36&gt;=30,"Step 4: firm notice",IF(I36&gt;=15,"Step 3: direct ask",IF(I36&gt;=8,"Step 2: follow-up","Step 1: nudge"))))</f>
        <v/>
      </c>
      <c r="L36" s="6" t="n"/>
    </row>
    <row r="37">
      <c r="A37" s="6" t="n"/>
      <c r="B37" s="6" t="n"/>
      <c r="C37" s="15" t="n"/>
      <c r="D37" s="6" t="n"/>
      <c r="E37" s="11">
        <f>IF(C37="","",C37+D37)</f>
        <v/>
      </c>
      <c r="F37" s="16" t="n"/>
      <c r="G37" s="6" t="n"/>
      <c r="H37" s="15" t="n"/>
      <c r="I37" s="13">
        <f>IF(OR(C37="",G37="Y"),"",MAX(0,TODAY()-E37))</f>
        <v/>
      </c>
      <c r="J37" s="14">
        <f>IF(C37="","",IF(G37="Y","Paid",IF(I37=0,"Current",IF(I37&lt;=15,"1-15 days",IF(I37&lt;=30,"16-30 days","31+ days")))))</f>
        <v/>
      </c>
      <c r="K37" s="14">
        <f>IF(OR(C37="",G37="Y",I37=0),"",IF(I37&gt;=30,"Step 4: firm notice",IF(I37&gt;=15,"Step 3: direct ask",IF(I37&gt;=8,"Step 2: follow-up","Step 1: nudge"))))</f>
        <v/>
      </c>
      <c r="L37" s="6" t="n"/>
    </row>
    <row r="38">
      <c r="A38" s="6" t="n"/>
      <c r="B38" s="6" t="n"/>
      <c r="C38" s="15" t="n"/>
      <c r="D38" s="6" t="n"/>
      <c r="E38" s="11">
        <f>IF(C38="","",C38+D38)</f>
        <v/>
      </c>
      <c r="F38" s="16" t="n"/>
      <c r="G38" s="6" t="n"/>
      <c r="H38" s="15" t="n"/>
      <c r="I38" s="13">
        <f>IF(OR(C38="",G38="Y"),"",MAX(0,TODAY()-E38))</f>
        <v/>
      </c>
      <c r="J38" s="14">
        <f>IF(C38="","",IF(G38="Y","Paid",IF(I38=0,"Current",IF(I38&lt;=15,"1-15 days",IF(I38&lt;=30,"16-30 days","31+ days")))))</f>
        <v/>
      </c>
      <c r="K38" s="14">
        <f>IF(OR(C38="",G38="Y",I38=0),"",IF(I38&gt;=30,"Step 4: firm notice",IF(I38&gt;=15,"Step 3: direct ask",IF(I38&gt;=8,"Step 2: follow-up","Step 1: nudge"))))</f>
        <v/>
      </c>
      <c r="L38" s="6" t="n"/>
    </row>
    <row r="39">
      <c r="A39" s="6" t="n"/>
      <c r="B39" s="6" t="n"/>
      <c r="C39" s="15" t="n"/>
      <c r="D39" s="6" t="n"/>
      <c r="E39" s="11">
        <f>IF(C39="","",C39+D39)</f>
        <v/>
      </c>
      <c r="F39" s="16" t="n"/>
      <c r="G39" s="6" t="n"/>
      <c r="H39" s="15" t="n"/>
      <c r="I39" s="13">
        <f>IF(OR(C39="",G39="Y"),"",MAX(0,TODAY()-E39))</f>
        <v/>
      </c>
      <c r="J39" s="14">
        <f>IF(C39="","",IF(G39="Y","Paid",IF(I39=0,"Current",IF(I39&lt;=15,"1-15 days",IF(I39&lt;=30,"16-30 days","31+ days")))))</f>
        <v/>
      </c>
      <c r="K39" s="14">
        <f>IF(OR(C39="",G39="Y",I39=0),"",IF(I39&gt;=30,"Step 4: firm notice",IF(I39&gt;=15,"Step 3: direct ask",IF(I39&gt;=8,"Step 2: follow-up","Step 1: nudge"))))</f>
        <v/>
      </c>
      <c r="L39" s="6" t="n"/>
    </row>
    <row r="40">
      <c r="A40" s="6" t="n"/>
      <c r="B40" s="6" t="n"/>
      <c r="C40" s="15" t="n"/>
      <c r="D40" s="6" t="n"/>
      <c r="E40" s="11">
        <f>IF(C40="","",C40+D40)</f>
        <v/>
      </c>
      <c r="F40" s="16" t="n"/>
      <c r="G40" s="6" t="n"/>
      <c r="H40" s="15" t="n"/>
      <c r="I40" s="13">
        <f>IF(OR(C40="",G40="Y"),"",MAX(0,TODAY()-E40))</f>
        <v/>
      </c>
      <c r="J40" s="14">
        <f>IF(C40="","",IF(G40="Y","Paid",IF(I40=0,"Current",IF(I40&lt;=15,"1-15 days",IF(I40&lt;=30,"16-30 days","31+ days")))))</f>
        <v/>
      </c>
      <c r="K40" s="14">
        <f>IF(OR(C40="",G40="Y",I40=0),"",IF(I40&gt;=30,"Step 4: firm notice",IF(I40&gt;=15,"Step 3: direct ask",IF(I40&gt;=8,"Step 2: follow-up","Step 1: nudge"))))</f>
        <v/>
      </c>
      <c r="L40" s="6" t="n"/>
    </row>
    <row r="41">
      <c r="A41" s="6" t="n"/>
      <c r="B41" s="6" t="n"/>
      <c r="C41" s="15" t="n"/>
      <c r="D41" s="6" t="n"/>
      <c r="E41" s="11">
        <f>IF(C41="","",C41+D41)</f>
        <v/>
      </c>
      <c r="F41" s="16" t="n"/>
      <c r="G41" s="6" t="n"/>
      <c r="H41" s="15" t="n"/>
      <c r="I41" s="13">
        <f>IF(OR(C41="",G41="Y"),"",MAX(0,TODAY()-E41))</f>
        <v/>
      </c>
      <c r="J41" s="14">
        <f>IF(C41="","",IF(G41="Y","Paid",IF(I41=0,"Current",IF(I41&lt;=15,"1-15 days",IF(I41&lt;=30,"16-30 days","31+ days")))))</f>
        <v/>
      </c>
      <c r="K41" s="14">
        <f>IF(OR(C41="",G41="Y",I41=0),"",IF(I41&gt;=30,"Step 4: firm notice",IF(I41&gt;=15,"Step 3: direct ask",IF(I41&gt;=8,"Step 2: follow-up","Step 1: nudge"))))</f>
        <v/>
      </c>
      <c r="L41" s="6" t="n"/>
    </row>
    <row r="42">
      <c r="A42" s="6" t="n"/>
      <c r="B42" s="6" t="n"/>
      <c r="C42" s="15" t="n"/>
      <c r="D42" s="6" t="n"/>
      <c r="E42" s="11">
        <f>IF(C42="","",C42+D42)</f>
        <v/>
      </c>
      <c r="F42" s="16" t="n"/>
      <c r="G42" s="6" t="n"/>
      <c r="H42" s="15" t="n"/>
      <c r="I42" s="13">
        <f>IF(OR(C42="",G42="Y"),"",MAX(0,TODAY()-E42))</f>
        <v/>
      </c>
      <c r="J42" s="14">
        <f>IF(C42="","",IF(G42="Y","Paid",IF(I42=0,"Current",IF(I42&lt;=15,"1-15 days",IF(I42&lt;=30,"16-30 days","31+ days")))))</f>
        <v/>
      </c>
      <c r="K42" s="14">
        <f>IF(OR(C42="",G42="Y",I42=0),"",IF(I42&gt;=30,"Step 4: firm notice",IF(I42&gt;=15,"Step 3: direct ask",IF(I42&gt;=8,"Step 2: follow-up","Step 1: nudge"))))</f>
        <v/>
      </c>
      <c r="L42" s="6" t="n"/>
    </row>
    <row r="43">
      <c r="A43" s="6" t="n"/>
      <c r="B43" s="6" t="n"/>
      <c r="C43" s="15" t="n"/>
      <c r="D43" s="6" t="n"/>
      <c r="E43" s="11">
        <f>IF(C43="","",C43+D43)</f>
        <v/>
      </c>
      <c r="F43" s="16" t="n"/>
      <c r="G43" s="6" t="n"/>
      <c r="H43" s="15" t="n"/>
      <c r="I43" s="13">
        <f>IF(OR(C43="",G43="Y"),"",MAX(0,TODAY()-E43))</f>
        <v/>
      </c>
      <c r="J43" s="14">
        <f>IF(C43="","",IF(G43="Y","Paid",IF(I43=0,"Current",IF(I43&lt;=15,"1-15 days",IF(I43&lt;=30,"16-30 days","31+ days")))))</f>
        <v/>
      </c>
      <c r="K43" s="14">
        <f>IF(OR(C43="",G43="Y",I43=0),"",IF(I43&gt;=30,"Step 4: firm notice",IF(I43&gt;=15,"Step 3: direct ask",IF(I43&gt;=8,"Step 2: follow-up","Step 1: nudge"))))</f>
        <v/>
      </c>
      <c r="L43" s="6" t="n"/>
    </row>
    <row r="44">
      <c r="A44" s="6" t="n"/>
      <c r="B44" s="6" t="n"/>
      <c r="C44" s="15" t="n"/>
      <c r="D44" s="6" t="n"/>
      <c r="E44" s="11">
        <f>IF(C44="","",C44+D44)</f>
        <v/>
      </c>
      <c r="F44" s="16" t="n"/>
      <c r="G44" s="6" t="n"/>
      <c r="H44" s="15" t="n"/>
      <c r="I44" s="13">
        <f>IF(OR(C44="",G44="Y"),"",MAX(0,TODAY()-E44))</f>
        <v/>
      </c>
      <c r="J44" s="14">
        <f>IF(C44="","",IF(G44="Y","Paid",IF(I44=0,"Current",IF(I44&lt;=15,"1-15 days",IF(I44&lt;=30,"16-30 days","31+ days")))))</f>
        <v/>
      </c>
      <c r="K44" s="14">
        <f>IF(OR(C44="",G44="Y",I44=0),"",IF(I44&gt;=30,"Step 4: firm notice",IF(I44&gt;=15,"Step 3: direct ask",IF(I44&gt;=8,"Step 2: follow-up","Step 1: nudge"))))</f>
        <v/>
      </c>
      <c r="L44" s="6" t="n"/>
    </row>
    <row r="45">
      <c r="A45" s="6" t="n"/>
      <c r="B45" s="6" t="n"/>
      <c r="C45" s="15" t="n"/>
      <c r="D45" s="6" t="n"/>
      <c r="E45" s="11">
        <f>IF(C45="","",C45+D45)</f>
        <v/>
      </c>
      <c r="F45" s="16" t="n"/>
      <c r="G45" s="6" t="n"/>
      <c r="H45" s="15" t="n"/>
      <c r="I45" s="13">
        <f>IF(OR(C45="",G45="Y"),"",MAX(0,TODAY()-E45))</f>
        <v/>
      </c>
      <c r="J45" s="14">
        <f>IF(C45="","",IF(G45="Y","Paid",IF(I45=0,"Current",IF(I45&lt;=15,"1-15 days",IF(I45&lt;=30,"16-30 days","31+ days")))))</f>
        <v/>
      </c>
      <c r="K45" s="14">
        <f>IF(OR(C45="",G45="Y",I45=0),"",IF(I45&gt;=30,"Step 4: firm notice",IF(I45&gt;=15,"Step 3: direct ask",IF(I45&gt;=8,"Step 2: follow-up","Step 1: nudge"))))</f>
        <v/>
      </c>
      <c r="L45" s="6" t="n"/>
    </row>
    <row r="46">
      <c r="A46" s="6" t="n"/>
      <c r="B46" s="6" t="n"/>
      <c r="C46" s="15" t="n"/>
      <c r="D46" s="6" t="n"/>
      <c r="E46" s="11">
        <f>IF(C46="","",C46+D46)</f>
        <v/>
      </c>
      <c r="F46" s="16" t="n"/>
      <c r="G46" s="6" t="n"/>
      <c r="H46" s="15" t="n"/>
      <c r="I46" s="13">
        <f>IF(OR(C46="",G46="Y"),"",MAX(0,TODAY()-E46))</f>
        <v/>
      </c>
      <c r="J46" s="14">
        <f>IF(C46="","",IF(G46="Y","Paid",IF(I46=0,"Current",IF(I46&lt;=15,"1-15 days",IF(I46&lt;=30,"16-30 days","31+ days")))))</f>
        <v/>
      </c>
      <c r="K46" s="14">
        <f>IF(OR(C46="",G46="Y",I46=0),"",IF(I46&gt;=30,"Step 4: firm notice",IF(I46&gt;=15,"Step 3: direct ask",IF(I46&gt;=8,"Step 2: follow-up","Step 1: nudge"))))</f>
        <v/>
      </c>
      <c r="L46" s="6" t="n"/>
    </row>
    <row r="47">
      <c r="A47" s="6" t="n"/>
      <c r="B47" s="6" t="n"/>
      <c r="C47" s="15" t="n"/>
      <c r="D47" s="6" t="n"/>
      <c r="E47" s="11">
        <f>IF(C47="","",C47+D47)</f>
        <v/>
      </c>
      <c r="F47" s="16" t="n"/>
      <c r="G47" s="6" t="n"/>
      <c r="H47" s="15" t="n"/>
      <c r="I47" s="13">
        <f>IF(OR(C47="",G47="Y"),"",MAX(0,TODAY()-E47))</f>
        <v/>
      </c>
      <c r="J47" s="14">
        <f>IF(C47="","",IF(G47="Y","Paid",IF(I47=0,"Current",IF(I47&lt;=15,"1-15 days",IF(I47&lt;=30,"16-30 days","31+ days")))))</f>
        <v/>
      </c>
      <c r="K47" s="14">
        <f>IF(OR(C47="",G47="Y",I47=0),"",IF(I47&gt;=30,"Step 4: firm notice",IF(I47&gt;=15,"Step 3: direct ask",IF(I47&gt;=8,"Step 2: follow-up","Step 1: nudge"))))</f>
        <v/>
      </c>
      <c r="L47" s="6" t="n"/>
    </row>
    <row r="48">
      <c r="A48" s="6" t="n"/>
      <c r="B48" s="6" t="n"/>
      <c r="C48" s="15" t="n"/>
      <c r="D48" s="6" t="n"/>
      <c r="E48" s="11">
        <f>IF(C48="","",C48+D48)</f>
        <v/>
      </c>
      <c r="F48" s="16" t="n"/>
      <c r="G48" s="6" t="n"/>
      <c r="H48" s="15" t="n"/>
      <c r="I48" s="13">
        <f>IF(OR(C48="",G48="Y"),"",MAX(0,TODAY()-E48))</f>
        <v/>
      </c>
      <c r="J48" s="14">
        <f>IF(C48="","",IF(G48="Y","Paid",IF(I48=0,"Current",IF(I48&lt;=15,"1-15 days",IF(I48&lt;=30,"16-30 days","31+ days")))))</f>
        <v/>
      </c>
      <c r="K48" s="14">
        <f>IF(OR(C48="",G48="Y",I48=0),"",IF(I48&gt;=30,"Step 4: firm notice",IF(I48&gt;=15,"Step 3: direct ask",IF(I48&gt;=8,"Step 2: follow-up","Step 1: nudge"))))</f>
        <v/>
      </c>
      <c r="L48" s="6" t="n"/>
    </row>
    <row r="49">
      <c r="A49" s="6" t="n"/>
      <c r="B49" s="6" t="n"/>
      <c r="C49" s="15" t="n"/>
      <c r="D49" s="6" t="n"/>
      <c r="E49" s="11">
        <f>IF(C49="","",C49+D49)</f>
        <v/>
      </c>
      <c r="F49" s="16" t="n"/>
      <c r="G49" s="6" t="n"/>
      <c r="H49" s="15" t="n"/>
      <c r="I49" s="13">
        <f>IF(OR(C49="",G49="Y"),"",MAX(0,TODAY()-E49))</f>
        <v/>
      </c>
      <c r="J49" s="14">
        <f>IF(C49="","",IF(G49="Y","Paid",IF(I49=0,"Current",IF(I49&lt;=15,"1-15 days",IF(I49&lt;=30,"16-30 days","31+ days")))))</f>
        <v/>
      </c>
      <c r="K49" s="14">
        <f>IF(OR(C49="",G49="Y",I49=0),"",IF(I49&gt;=30,"Step 4: firm notice",IF(I49&gt;=15,"Step 3: direct ask",IF(I49&gt;=8,"Step 2: follow-up","Step 1: nudge"))))</f>
        <v/>
      </c>
      <c r="L49" s="6" t="n"/>
    </row>
    <row r="50">
      <c r="A50" s="6" t="n"/>
      <c r="B50" s="6" t="n"/>
      <c r="C50" s="15" t="n"/>
      <c r="D50" s="6" t="n"/>
      <c r="E50" s="11">
        <f>IF(C50="","",C50+D50)</f>
        <v/>
      </c>
      <c r="F50" s="16" t="n"/>
      <c r="G50" s="6" t="n"/>
      <c r="H50" s="15" t="n"/>
      <c r="I50" s="13">
        <f>IF(OR(C50="",G50="Y"),"",MAX(0,TODAY()-E50))</f>
        <v/>
      </c>
      <c r="J50" s="14">
        <f>IF(C50="","",IF(G50="Y","Paid",IF(I50=0,"Current",IF(I50&lt;=15,"1-15 days",IF(I50&lt;=30,"16-30 days","31+ days")))))</f>
        <v/>
      </c>
      <c r="K50" s="14">
        <f>IF(OR(C50="",G50="Y",I50=0),"",IF(I50&gt;=30,"Step 4: firm notice",IF(I50&gt;=15,"Step 3: direct ask",IF(I50&gt;=8,"Step 2: follow-up","Step 1: nudge"))))</f>
        <v/>
      </c>
      <c r="L50" s="6" t="n"/>
    </row>
    <row r="51">
      <c r="A51" s="6" t="n"/>
      <c r="B51" s="6" t="n"/>
      <c r="C51" s="15" t="n"/>
      <c r="D51" s="6" t="n"/>
      <c r="E51" s="11">
        <f>IF(C51="","",C51+D51)</f>
        <v/>
      </c>
      <c r="F51" s="16" t="n"/>
      <c r="G51" s="6" t="n"/>
      <c r="H51" s="15" t="n"/>
      <c r="I51" s="13">
        <f>IF(OR(C51="",G51="Y"),"",MAX(0,TODAY()-E51))</f>
        <v/>
      </c>
      <c r="J51" s="14">
        <f>IF(C51="","",IF(G51="Y","Paid",IF(I51=0,"Current",IF(I51&lt;=15,"1-15 days",IF(I51&lt;=30,"16-30 days","31+ days")))))</f>
        <v/>
      </c>
      <c r="K51" s="14">
        <f>IF(OR(C51="",G51="Y",I51=0),"",IF(I51&gt;=30,"Step 4: firm notice",IF(I51&gt;=15,"Step 3: direct ask",IF(I51&gt;=8,"Step 2: follow-up","Step 1: nudge"))))</f>
        <v/>
      </c>
      <c r="L51" s="6" t="n"/>
    </row>
    <row r="52">
      <c r="A52" s="6" t="n"/>
      <c r="B52" s="6" t="n"/>
      <c r="C52" s="15" t="n"/>
      <c r="D52" s="6" t="n"/>
      <c r="E52" s="11">
        <f>IF(C52="","",C52+D52)</f>
        <v/>
      </c>
      <c r="F52" s="16" t="n"/>
      <c r="G52" s="6" t="n"/>
      <c r="H52" s="15" t="n"/>
      <c r="I52" s="13">
        <f>IF(OR(C52="",G52="Y"),"",MAX(0,TODAY()-E52))</f>
        <v/>
      </c>
      <c r="J52" s="14">
        <f>IF(C52="","",IF(G52="Y","Paid",IF(I52=0,"Current",IF(I52&lt;=15,"1-15 days",IF(I52&lt;=30,"16-30 days","31+ days")))))</f>
        <v/>
      </c>
      <c r="K52" s="14">
        <f>IF(OR(C52="",G52="Y",I52=0),"",IF(I52&gt;=30,"Step 4: firm notice",IF(I52&gt;=15,"Step 3: direct ask",IF(I52&gt;=8,"Step 2: follow-up","Step 1: nudge"))))</f>
        <v/>
      </c>
      <c r="L52" s="6" t="n"/>
    </row>
    <row r="53">
      <c r="A53" s="6" t="n"/>
      <c r="B53" s="6" t="n"/>
      <c r="C53" s="15" t="n"/>
      <c r="D53" s="6" t="n"/>
      <c r="E53" s="11">
        <f>IF(C53="","",C53+D53)</f>
        <v/>
      </c>
      <c r="F53" s="16" t="n"/>
      <c r="G53" s="6" t="n"/>
      <c r="H53" s="15" t="n"/>
      <c r="I53" s="13">
        <f>IF(OR(C53="",G53="Y"),"",MAX(0,TODAY()-E53))</f>
        <v/>
      </c>
      <c r="J53" s="14">
        <f>IF(C53="","",IF(G53="Y","Paid",IF(I53=0,"Current",IF(I53&lt;=15,"1-15 days",IF(I53&lt;=30,"16-30 days","31+ days")))))</f>
        <v/>
      </c>
      <c r="K53" s="14">
        <f>IF(OR(C53="",G53="Y",I53=0),"",IF(I53&gt;=30,"Step 4: firm notice",IF(I53&gt;=15,"Step 3: direct ask",IF(I53&gt;=8,"Step 2: follow-up","Step 1: nudge"))))</f>
        <v/>
      </c>
      <c r="L53" s="6" t="n"/>
    </row>
    <row r="54">
      <c r="A54" s="6" t="n"/>
      <c r="B54" s="6" t="n"/>
      <c r="C54" s="15" t="n"/>
      <c r="D54" s="6" t="n"/>
      <c r="E54" s="11">
        <f>IF(C54="","",C54+D54)</f>
        <v/>
      </c>
      <c r="F54" s="16" t="n"/>
      <c r="G54" s="6" t="n"/>
      <c r="H54" s="15" t="n"/>
      <c r="I54" s="13">
        <f>IF(OR(C54="",G54="Y"),"",MAX(0,TODAY()-E54))</f>
        <v/>
      </c>
      <c r="J54" s="14">
        <f>IF(C54="","",IF(G54="Y","Paid",IF(I54=0,"Current",IF(I54&lt;=15,"1-15 days",IF(I54&lt;=30,"16-30 days","31+ days")))))</f>
        <v/>
      </c>
      <c r="K54" s="14">
        <f>IF(OR(C54="",G54="Y",I54=0),"",IF(I54&gt;=30,"Step 4: firm notice",IF(I54&gt;=15,"Step 3: direct ask",IF(I54&gt;=8,"Step 2: follow-up","Step 1: nudge"))))</f>
        <v/>
      </c>
      <c r="L54" s="6" t="n"/>
    </row>
    <row r="55">
      <c r="A55" s="6" t="n"/>
      <c r="B55" s="6" t="n"/>
      <c r="C55" s="15" t="n"/>
      <c r="D55" s="6" t="n"/>
      <c r="E55" s="11">
        <f>IF(C55="","",C55+D55)</f>
        <v/>
      </c>
      <c r="F55" s="16" t="n"/>
      <c r="G55" s="6" t="n"/>
      <c r="H55" s="15" t="n"/>
      <c r="I55" s="13">
        <f>IF(OR(C55="",G55="Y"),"",MAX(0,TODAY()-E55))</f>
        <v/>
      </c>
      <c r="J55" s="14">
        <f>IF(C55="","",IF(G55="Y","Paid",IF(I55=0,"Current",IF(I55&lt;=15,"1-15 days",IF(I55&lt;=30,"16-30 days","31+ days")))))</f>
        <v/>
      </c>
      <c r="K55" s="14">
        <f>IF(OR(C55="",G55="Y",I55=0),"",IF(I55&gt;=30,"Step 4: firm notice",IF(I55&gt;=15,"Step 3: direct ask",IF(I55&gt;=8,"Step 2: follow-up","Step 1: nudge"))))</f>
        <v/>
      </c>
      <c r="L55" s="6" t="n"/>
    </row>
    <row r="56">
      <c r="A56" s="6" t="n"/>
      <c r="B56" s="6" t="n"/>
      <c r="C56" s="15" t="n"/>
      <c r="D56" s="6" t="n"/>
      <c r="E56" s="11">
        <f>IF(C56="","",C56+D56)</f>
        <v/>
      </c>
      <c r="F56" s="16" t="n"/>
      <c r="G56" s="6" t="n"/>
      <c r="H56" s="15" t="n"/>
      <c r="I56" s="13">
        <f>IF(OR(C56="",G56="Y"),"",MAX(0,TODAY()-E56))</f>
        <v/>
      </c>
      <c r="J56" s="14">
        <f>IF(C56="","",IF(G56="Y","Paid",IF(I56=0,"Current",IF(I56&lt;=15,"1-15 days",IF(I56&lt;=30,"16-30 days","31+ days")))))</f>
        <v/>
      </c>
      <c r="K56" s="14">
        <f>IF(OR(C56="",G56="Y",I56=0),"",IF(I56&gt;=30,"Step 4: firm notice",IF(I56&gt;=15,"Step 3: direct ask",IF(I56&gt;=8,"Step 2: follow-up","Step 1: nudge"))))</f>
        <v/>
      </c>
      <c r="L56" s="6" t="n"/>
    </row>
    <row r="57">
      <c r="A57" s="6" t="n"/>
      <c r="B57" s="6" t="n"/>
      <c r="C57" s="15" t="n"/>
      <c r="D57" s="6" t="n"/>
      <c r="E57" s="11">
        <f>IF(C57="","",C57+D57)</f>
        <v/>
      </c>
      <c r="F57" s="16" t="n"/>
      <c r="G57" s="6" t="n"/>
      <c r="H57" s="15" t="n"/>
      <c r="I57" s="13">
        <f>IF(OR(C57="",G57="Y"),"",MAX(0,TODAY()-E57))</f>
        <v/>
      </c>
      <c r="J57" s="14">
        <f>IF(C57="","",IF(G57="Y","Paid",IF(I57=0,"Current",IF(I57&lt;=15,"1-15 days",IF(I57&lt;=30,"16-30 days","31+ days")))))</f>
        <v/>
      </c>
      <c r="K57" s="14">
        <f>IF(OR(C57="",G57="Y",I57=0),"",IF(I57&gt;=30,"Step 4: firm notice",IF(I57&gt;=15,"Step 3: direct ask",IF(I57&gt;=8,"Step 2: follow-up","Step 1: nudge"))))</f>
        <v/>
      </c>
      <c r="L57" s="6" t="n"/>
    </row>
    <row r="58">
      <c r="A58" s="6" t="n"/>
      <c r="B58" s="6" t="n"/>
      <c r="C58" s="15" t="n"/>
      <c r="D58" s="6" t="n"/>
      <c r="E58" s="11">
        <f>IF(C58="","",C58+D58)</f>
        <v/>
      </c>
      <c r="F58" s="16" t="n"/>
      <c r="G58" s="6" t="n"/>
      <c r="H58" s="15" t="n"/>
      <c r="I58" s="13">
        <f>IF(OR(C58="",G58="Y"),"",MAX(0,TODAY()-E58))</f>
        <v/>
      </c>
      <c r="J58" s="14">
        <f>IF(C58="","",IF(G58="Y","Paid",IF(I58=0,"Current",IF(I58&lt;=15,"1-15 days",IF(I58&lt;=30,"16-30 days","31+ days")))))</f>
        <v/>
      </c>
      <c r="K58" s="14">
        <f>IF(OR(C58="",G58="Y",I58=0),"",IF(I58&gt;=30,"Step 4: firm notice",IF(I58&gt;=15,"Step 3: direct ask",IF(I58&gt;=8,"Step 2: follow-up","Step 1: nudge"))))</f>
        <v/>
      </c>
      <c r="L58" s="6" t="n"/>
    </row>
    <row r="59">
      <c r="A59" s="6" t="n"/>
      <c r="B59" s="6" t="n"/>
      <c r="C59" s="15" t="n"/>
      <c r="D59" s="6" t="n"/>
      <c r="E59" s="11">
        <f>IF(C59="","",C59+D59)</f>
        <v/>
      </c>
      <c r="F59" s="16" t="n"/>
      <c r="G59" s="6" t="n"/>
      <c r="H59" s="15" t="n"/>
      <c r="I59" s="13">
        <f>IF(OR(C59="",G59="Y"),"",MAX(0,TODAY()-E59))</f>
        <v/>
      </c>
      <c r="J59" s="14">
        <f>IF(C59="","",IF(G59="Y","Paid",IF(I59=0,"Current",IF(I59&lt;=15,"1-15 days",IF(I59&lt;=30,"16-30 days","31+ days")))))</f>
        <v/>
      </c>
      <c r="K59" s="14">
        <f>IF(OR(C59="",G59="Y",I59=0),"",IF(I59&gt;=30,"Step 4: firm notice",IF(I59&gt;=15,"Step 3: direct ask",IF(I59&gt;=8,"Step 2: follow-up","Step 1: nudge"))))</f>
        <v/>
      </c>
      <c r="L59" s="6" t="n"/>
    </row>
    <row r="60">
      <c r="A60" s="6" t="n"/>
      <c r="B60" s="6" t="n"/>
      <c r="C60" s="15" t="n"/>
      <c r="D60" s="6" t="n"/>
      <c r="E60" s="11">
        <f>IF(C60="","",C60+D60)</f>
        <v/>
      </c>
      <c r="F60" s="16" t="n"/>
      <c r="G60" s="6" t="n"/>
      <c r="H60" s="15" t="n"/>
      <c r="I60" s="13">
        <f>IF(OR(C60="",G60="Y"),"",MAX(0,TODAY()-E60))</f>
        <v/>
      </c>
      <c r="J60" s="14">
        <f>IF(C60="","",IF(G60="Y","Paid",IF(I60=0,"Current",IF(I60&lt;=15,"1-15 days",IF(I60&lt;=30,"16-30 days","31+ days")))))</f>
        <v/>
      </c>
      <c r="K60" s="14">
        <f>IF(OR(C60="",G60="Y",I60=0),"",IF(I60&gt;=30,"Step 4: firm notice",IF(I60&gt;=15,"Step 3: direct ask",IF(I60&gt;=8,"Step 2: follow-up","Step 1: nudge"))))</f>
        <v/>
      </c>
      <c r="L60" s="6" t="n"/>
    </row>
    <row r="61">
      <c r="A61" s="6" t="n"/>
      <c r="B61" s="6" t="n"/>
      <c r="C61" s="15" t="n"/>
      <c r="D61" s="6" t="n"/>
      <c r="E61" s="11">
        <f>IF(C61="","",C61+D61)</f>
        <v/>
      </c>
      <c r="F61" s="16" t="n"/>
      <c r="G61" s="6" t="n"/>
      <c r="H61" s="15" t="n"/>
      <c r="I61" s="13">
        <f>IF(OR(C61="",G61="Y"),"",MAX(0,TODAY()-E61))</f>
        <v/>
      </c>
      <c r="J61" s="14">
        <f>IF(C61="","",IF(G61="Y","Paid",IF(I61=0,"Current",IF(I61&lt;=15,"1-15 days",IF(I61&lt;=30,"16-30 days","31+ days")))))</f>
        <v/>
      </c>
      <c r="K61" s="14">
        <f>IF(OR(C61="",G61="Y",I61=0),"",IF(I61&gt;=30,"Step 4: firm notice",IF(I61&gt;=15,"Step 3: direct ask",IF(I61&gt;=8,"Step 2: follow-up","Step 1: nudge"))))</f>
        <v/>
      </c>
      <c r="L61" s="6" t="n"/>
    </row>
    <row r="62">
      <c r="A62" s="6" t="n"/>
      <c r="B62" s="6" t="n"/>
      <c r="C62" s="15" t="n"/>
      <c r="D62" s="6" t="n"/>
      <c r="E62" s="11">
        <f>IF(C62="","",C62+D62)</f>
        <v/>
      </c>
      <c r="F62" s="16" t="n"/>
      <c r="G62" s="6" t="n"/>
      <c r="H62" s="15" t="n"/>
      <c r="I62" s="13">
        <f>IF(OR(C62="",G62="Y"),"",MAX(0,TODAY()-E62))</f>
        <v/>
      </c>
      <c r="J62" s="14">
        <f>IF(C62="","",IF(G62="Y","Paid",IF(I62=0,"Current",IF(I62&lt;=15,"1-15 days",IF(I62&lt;=30,"16-30 days","31+ days")))))</f>
        <v/>
      </c>
      <c r="K62" s="14">
        <f>IF(OR(C62="",G62="Y",I62=0),"",IF(I62&gt;=30,"Step 4: firm notice",IF(I62&gt;=15,"Step 3: direct ask",IF(I62&gt;=8,"Step 2: follow-up","Step 1: nudge"))))</f>
        <v/>
      </c>
      <c r="L62" s="6" t="n"/>
    </row>
    <row r="63">
      <c r="A63" s="6" t="n"/>
      <c r="B63" s="6" t="n"/>
      <c r="C63" s="15" t="n"/>
      <c r="D63" s="6" t="n"/>
      <c r="E63" s="11">
        <f>IF(C63="","",C63+D63)</f>
        <v/>
      </c>
      <c r="F63" s="16" t="n"/>
      <c r="G63" s="6" t="n"/>
      <c r="H63" s="15" t="n"/>
      <c r="I63" s="13">
        <f>IF(OR(C63="",G63="Y"),"",MAX(0,TODAY()-E63))</f>
        <v/>
      </c>
      <c r="J63" s="14">
        <f>IF(C63="","",IF(G63="Y","Paid",IF(I63=0,"Current",IF(I63&lt;=15,"1-15 days",IF(I63&lt;=30,"16-30 days","31+ days")))))</f>
        <v/>
      </c>
      <c r="K63" s="14">
        <f>IF(OR(C63="",G63="Y",I63=0),"",IF(I63&gt;=30,"Step 4: firm notice",IF(I63&gt;=15,"Step 3: direct ask",IF(I63&gt;=8,"Step 2: follow-up","Step 1: nudge"))))</f>
        <v/>
      </c>
      <c r="L63" s="6" t="n"/>
    </row>
    <row r="64">
      <c r="A64" s="6" t="n"/>
      <c r="B64" s="6" t="n"/>
      <c r="C64" s="15" t="n"/>
      <c r="D64" s="6" t="n"/>
      <c r="E64" s="11">
        <f>IF(C64="","",C64+D64)</f>
        <v/>
      </c>
      <c r="F64" s="16" t="n"/>
      <c r="G64" s="6" t="n"/>
      <c r="H64" s="15" t="n"/>
      <c r="I64" s="13">
        <f>IF(OR(C64="",G64="Y"),"",MAX(0,TODAY()-E64))</f>
        <v/>
      </c>
      <c r="J64" s="14">
        <f>IF(C64="","",IF(G64="Y","Paid",IF(I64=0,"Current",IF(I64&lt;=15,"1-15 days",IF(I64&lt;=30,"16-30 days","31+ days")))))</f>
        <v/>
      </c>
      <c r="K64" s="14">
        <f>IF(OR(C64="",G64="Y",I64=0),"",IF(I64&gt;=30,"Step 4: firm notice",IF(I64&gt;=15,"Step 3: direct ask",IF(I64&gt;=8,"Step 2: follow-up","Step 1: nudge"))))</f>
        <v/>
      </c>
      <c r="L64" s="6" t="n"/>
    </row>
    <row r="65">
      <c r="A65" s="6" t="n"/>
      <c r="B65" s="6" t="n"/>
      <c r="C65" s="15" t="n"/>
      <c r="D65" s="6" t="n"/>
      <c r="E65" s="11">
        <f>IF(C65="","",C65+D65)</f>
        <v/>
      </c>
      <c r="F65" s="16" t="n"/>
      <c r="G65" s="6" t="n"/>
      <c r="H65" s="15" t="n"/>
      <c r="I65" s="13">
        <f>IF(OR(C65="",G65="Y"),"",MAX(0,TODAY()-E65))</f>
        <v/>
      </c>
      <c r="J65" s="14">
        <f>IF(C65="","",IF(G65="Y","Paid",IF(I65=0,"Current",IF(I65&lt;=15,"1-15 days",IF(I65&lt;=30,"16-30 days","31+ days")))))</f>
        <v/>
      </c>
      <c r="K65" s="14">
        <f>IF(OR(C65="",G65="Y",I65=0),"",IF(I65&gt;=30,"Step 4: firm notice",IF(I65&gt;=15,"Step 3: direct ask",IF(I65&gt;=8,"Step 2: follow-up","Step 1: nudge"))))</f>
        <v/>
      </c>
      <c r="L65" s="6" t="n"/>
    </row>
    <row r="66">
      <c r="A66" s="6" t="n"/>
      <c r="B66" s="6" t="n"/>
      <c r="C66" s="15" t="n"/>
      <c r="D66" s="6" t="n"/>
      <c r="E66" s="11">
        <f>IF(C66="","",C66+D66)</f>
        <v/>
      </c>
      <c r="F66" s="16" t="n"/>
      <c r="G66" s="6" t="n"/>
      <c r="H66" s="15" t="n"/>
      <c r="I66" s="13">
        <f>IF(OR(C66="",G66="Y"),"",MAX(0,TODAY()-E66))</f>
        <v/>
      </c>
      <c r="J66" s="14">
        <f>IF(C66="","",IF(G66="Y","Paid",IF(I66=0,"Current",IF(I66&lt;=15,"1-15 days",IF(I66&lt;=30,"16-30 days","31+ days")))))</f>
        <v/>
      </c>
      <c r="K66" s="14">
        <f>IF(OR(C66="",G66="Y",I66=0),"",IF(I66&gt;=30,"Step 4: firm notice",IF(I66&gt;=15,"Step 3: direct ask",IF(I66&gt;=8,"Step 2: follow-up","Step 1: nudge"))))</f>
        <v/>
      </c>
      <c r="L66" s="6" t="n"/>
    </row>
    <row r="67">
      <c r="A67" s="6" t="n"/>
      <c r="B67" s="6" t="n"/>
      <c r="C67" s="15" t="n"/>
      <c r="D67" s="6" t="n"/>
      <c r="E67" s="11">
        <f>IF(C67="","",C67+D67)</f>
        <v/>
      </c>
      <c r="F67" s="16" t="n"/>
      <c r="G67" s="6" t="n"/>
      <c r="H67" s="15" t="n"/>
      <c r="I67" s="13">
        <f>IF(OR(C67="",G67="Y"),"",MAX(0,TODAY()-E67))</f>
        <v/>
      </c>
      <c r="J67" s="14">
        <f>IF(C67="","",IF(G67="Y","Paid",IF(I67=0,"Current",IF(I67&lt;=15,"1-15 days",IF(I67&lt;=30,"16-30 days","31+ days")))))</f>
        <v/>
      </c>
      <c r="K67" s="14">
        <f>IF(OR(C67="",G67="Y",I67=0),"",IF(I67&gt;=30,"Step 4: firm notice",IF(I67&gt;=15,"Step 3: direct ask",IF(I67&gt;=8,"Step 2: follow-up","Step 1: nudge"))))</f>
        <v/>
      </c>
      <c r="L67" s="6" t="n"/>
    </row>
    <row r="68">
      <c r="A68" s="6" t="n"/>
      <c r="B68" s="6" t="n"/>
      <c r="C68" s="15" t="n"/>
      <c r="D68" s="6" t="n"/>
      <c r="E68" s="11">
        <f>IF(C68="","",C68+D68)</f>
        <v/>
      </c>
      <c r="F68" s="16" t="n"/>
      <c r="G68" s="6" t="n"/>
      <c r="H68" s="15" t="n"/>
      <c r="I68" s="13">
        <f>IF(OR(C68="",G68="Y"),"",MAX(0,TODAY()-E68))</f>
        <v/>
      </c>
      <c r="J68" s="14">
        <f>IF(C68="","",IF(G68="Y","Paid",IF(I68=0,"Current",IF(I68&lt;=15,"1-15 days",IF(I68&lt;=30,"16-30 days","31+ days")))))</f>
        <v/>
      </c>
      <c r="K68" s="14">
        <f>IF(OR(C68="",G68="Y",I68=0),"",IF(I68&gt;=30,"Step 4: firm notice",IF(I68&gt;=15,"Step 3: direct ask",IF(I68&gt;=8,"Step 2: follow-up","Step 1: nudge"))))</f>
        <v/>
      </c>
      <c r="L68" s="6" t="n"/>
    </row>
    <row r="69">
      <c r="A69" s="6" t="n"/>
      <c r="B69" s="6" t="n"/>
      <c r="C69" s="15" t="n"/>
      <c r="D69" s="6" t="n"/>
      <c r="E69" s="11">
        <f>IF(C69="","",C69+D69)</f>
        <v/>
      </c>
      <c r="F69" s="16" t="n"/>
      <c r="G69" s="6" t="n"/>
      <c r="H69" s="15" t="n"/>
      <c r="I69" s="13">
        <f>IF(OR(C69="",G69="Y"),"",MAX(0,TODAY()-E69))</f>
        <v/>
      </c>
      <c r="J69" s="14">
        <f>IF(C69="","",IF(G69="Y","Paid",IF(I69=0,"Current",IF(I69&lt;=15,"1-15 days",IF(I69&lt;=30,"16-30 days","31+ days")))))</f>
        <v/>
      </c>
      <c r="K69" s="14">
        <f>IF(OR(C69="",G69="Y",I69=0),"",IF(I69&gt;=30,"Step 4: firm notice",IF(I69&gt;=15,"Step 3: direct ask",IF(I69&gt;=8,"Step 2: follow-up","Step 1: nudge"))))</f>
        <v/>
      </c>
      <c r="L69" s="6" t="n"/>
    </row>
    <row r="70">
      <c r="A70" s="6" t="n"/>
      <c r="B70" s="6" t="n"/>
      <c r="C70" s="15" t="n"/>
      <c r="D70" s="6" t="n"/>
      <c r="E70" s="11">
        <f>IF(C70="","",C70+D70)</f>
        <v/>
      </c>
      <c r="F70" s="16" t="n"/>
      <c r="G70" s="6" t="n"/>
      <c r="H70" s="15" t="n"/>
      <c r="I70" s="13">
        <f>IF(OR(C70="",G70="Y"),"",MAX(0,TODAY()-E70))</f>
        <v/>
      </c>
      <c r="J70" s="14">
        <f>IF(C70="","",IF(G70="Y","Paid",IF(I70=0,"Current",IF(I70&lt;=15,"1-15 days",IF(I70&lt;=30,"16-30 days","31+ days")))))</f>
        <v/>
      </c>
      <c r="K70" s="14">
        <f>IF(OR(C70="",G70="Y",I70=0),"",IF(I70&gt;=30,"Step 4: firm notice",IF(I70&gt;=15,"Step 3: direct ask",IF(I70&gt;=8,"Step 2: follow-up","Step 1: nudge"))))</f>
        <v/>
      </c>
      <c r="L70" s="6" t="n"/>
    </row>
    <row r="71">
      <c r="A71" s="6" t="n"/>
      <c r="B71" s="6" t="n"/>
      <c r="C71" s="15" t="n"/>
      <c r="D71" s="6" t="n"/>
      <c r="E71" s="11">
        <f>IF(C71="","",C71+D71)</f>
        <v/>
      </c>
      <c r="F71" s="16" t="n"/>
      <c r="G71" s="6" t="n"/>
      <c r="H71" s="15" t="n"/>
      <c r="I71" s="13">
        <f>IF(OR(C71="",G71="Y"),"",MAX(0,TODAY()-E71))</f>
        <v/>
      </c>
      <c r="J71" s="14">
        <f>IF(C71="","",IF(G71="Y","Paid",IF(I71=0,"Current",IF(I71&lt;=15,"1-15 days",IF(I71&lt;=30,"16-30 days","31+ days")))))</f>
        <v/>
      </c>
      <c r="K71" s="14">
        <f>IF(OR(C71="",G71="Y",I71=0),"",IF(I71&gt;=30,"Step 4: firm notice",IF(I71&gt;=15,"Step 3: direct ask",IF(I71&gt;=8,"Step 2: follow-up","Step 1: nudge"))))</f>
        <v/>
      </c>
      <c r="L71" s="6" t="n"/>
    </row>
    <row r="72">
      <c r="A72" s="6" t="n"/>
      <c r="B72" s="6" t="n"/>
      <c r="C72" s="15" t="n"/>
      <c r="D72" s="6" t="n"/>
      <c r="E72" s="11">
        <f>IF(C72="","",C72+D72)</f>
        <v/>
      </c>
      <c r="F72" s="16" t="n"/>
      <c r="G72" s="6" t="n"/>
      <c r="H72" s="15" t="n"/>
      <c r="I72" s="13">
        <f>IF(OR(C72="",G72="Y"),"",MAX(0,TODAY()-E72))</f>
        <v/>
      </c>
      <c r="J72" s="14">
        <f>IF(C72="","",IF(G72="Y","Paid",IF(I72=0,"Current",IF(I72&lt;=15,"1-15 days",IF(I72&lt;=30,"16-30 days","31+ days")))))</f>
        <v/>
      </c>
      <c r="K72" s="14">
        <f>IF(OR(C72="",G72="Y",I72=0),"",IF(I72&gt;=30,"Step 4: firm notice",IF(I72&gt;=15,"Step 3: direct ask",IF(I72&gt;=8,"Step 2: follow-up","Step 1: nudge"))))</f>
        <v/>
      </c>
      <c r="L72" s="6" t="n"/>
    </row>
    <row r="73">
      <c r="A73" s="6" t="n"/>
      <c r="B73" s="6" t="n"/>
      <c r="C73" s="15" t="n"/>
      <c r="D73" s="6" t="n"/>
      <c r="E73" s="11">
        <f>IF(C73="","",C73+D73)</f>
        <v/>
      </c>
      <c r="F73" s="16" t="n"/>
      <c r="G73" s="6" t="n"/>
      <c r="H73" s="15" t="n"/>
      <c r="I73" s="13">
        <f>IF(OR(C73="",G73="Y"),"",MAX(0,TODAY()-E73))</f>
        <v/>
      </c>
      <c r="J73" s="14">
        <f>IF(C73="","",IF(G73="Y","Paid",IF(I73=0,"Current",IF(I73&lt;=15,"1-15 days",IF(I73&lt;=30,"16-30 days","31+ days")))))</f>
        <v/>
      </c>
      <c r="K73" s="14">
        <f>IF(OR(C73="",G73="Y",I73=0),"",IF(I73&gt;=30,"Step 4: firm notice",IF(I73&gt;=15,"Step 3: direct ask",IF(I73&gt;=8,"Step 2: follow-up","Step 1: nudge"))))</f>
        <v/>
      </c>
      <c r="L73" s="6" t="n"/>
    </row>
    <row r="74">
      <c r="A74" s="6" t="n"/>
      <c r="B74" s="6" t="n"/>
      <c r="C74" s="15" t="n"/>
      <c r="D74" s="6" t="n"/>
      <c r="E74" s="11">
        <f>IF(C74="","",C74+D74)</f>
        <v/>
      </c>
      <c r="F74" s="16" t="n"/>
      <c r="G74" s="6" t="n"/>
      <c r="H74" s="15" t="n"/>
      <c r="I74" s="13">
        <f>IF(OR(C74="",G74="Y"),"",MAX(0,TODAY()-E74))</f>
        <v/>
      </c>
      <c r="J74" s="14">
        <f>IF(C74="","",IF(G74="Y","Paid",IF(I74=0,"Current",IF(I74&lt;=15,"1-15 days",IF(I74&lt;=30,"16-30 days","31+ days")))))</f>
        <v/>
      </c>
      <c r="K74" s="14">
        <f>IF(OR(C74="",G74="Y",I74=0),"",IF(I74&gt;=30,"Step 4: firm notice",IF(I74&gt;=15,"Step 3: direct ask",IF(I74&gt;=8,"Step 2: follow-up","Step 1: nudge"))))</f>
        <v/>
      </c>
      <c r="L74" s="6" t="n"/>
    </row>
    <row r="75">
      <c r="A75" s="6" t="n"/>
      <c r="B75" s="6" t="n"/>
      <c r="C75" s="15" t="n"/>
      <c r="D75" s="6" t="n"/>
      <c r="E75" s="11">
        <f>IF(C75="","",C75+D75)</f>
        <v/>
      </c>
      <c r="F75" s="16" t="n"/>
      <c r="G75" s="6" t="n"/>
      <c r="H75" s="15" t="n"/>
      <c r="I75" s="13">
        <f>IF(OR(C75="",G75="Y"),"",MAX(0,TODAY()-E75))</f>
        <v/>
      </c>
      <c r="J75" s="14">
        <f>IF(C75="","",IF(G75="Y","Paid",IF(I75=0,"Current",IF(I75&lt;=15,"1-15 days",IF(I75&lt;=30,"16-30 days","31+ days")))))</f>
        <v/>
      </c>
      <c r="K75" s="14">
        <f>IF(OR(C75="",G75="Y",I75=0),"",IF(I75&gt;=30,"Step 4: firm notice",IF(I75&gt;=15,"Step 3: direct ask",IF(I75&gt;=8,"Step 2: follow-up","Step 1: nudge"))))</f>
        <v/>
      </c>
      <c r="L75" s="6" t="n"/>
    </row>
    <row r="76">
      <c r="A76" s="6" t="n"/>
      <c r="B76" s="6" t="n"/>
      <c r="C76" s="15" t="n"/>
      <c r="D76" s="6" t="n"/>
      <c r="E76" s="11">
        <f>IF(C76="","",C76+D76)</f>
        <v/>
      </c>
      <c r="F76" s="16" t="n"/>
      <c r="G76" s="6" t="n"/>
      <c r="H76" s="15" t="n"/>
      <c r="I76" s="13">
        <f>IF(OR(C76="",G76="Y"),"",MAX(0,TODAY()-E76))</f>
        <v/>
      </c>
      <c r="J76" s="14">
        <f>IF(C76="","",IF(G76="Y","Paid",IF(I76=0,"Current",IF(I76&lt;=15,"1-15 days",IF(I76&lt;=30,"16-30 days","31+ days")))))</f>
        <v/>
      </c>
      <c r="K76" s="14">
        <f>IF(OR(C76="",G76="Y",I76=0),"",IF(I76&gt;=30,"Step 4: firm notice",IF(I76&gt;=15,"Step 3: direct ask",IF(I76&gt;=8,"Step 2: follow-up","Step 1: nudge"))))</f>
        <v/>
      </c>
      <c r="L76" s="6" t="n"/>
    </row>
    <row r="77">
      <c r="A77" s="6" t="n"/>
      <c r="B77" s="6" t="n"/>
      <c r="C77" s="15" t="n"/>
      <c r="D77" s="6" t="n"/>
      <c r="E77" s="11">
        <f>IF(C77="","",C77+D77)</f>
        <v/>
      </c>
      <c r="F77" s="16" t="n"/>
      <c r="G77" s="6" t="n"/>
      <c r="H77" s="15" t="n"/>
      <c r="I77" s="13">
        <f>IF(OR(C77="",G77="Y"),"",MAX(0,TODAY()-E77))</f>
        <v/>
      </c>
      <c r="J77" s="14">
        <f>IF(C77="","",IF(G77="Y","Paid",IF(I77=0,"Current",IF(I77&lt;=15,"1-15 days",IF(I77&lt;=30,"16-30 days","31+ days")))))</f>
        <v/>
      </c>
      <c r="K77" s="14">
        <f>IF(OR(C77="",G77="Y",I77=0),"",IF(I77&gt;=30,"Step 4: firm notice",IF(I77&gt;=15,"Step 3: direct ask",IF(I77&gt;=8,"Step 2: follow-up","Step 1: nudge"))))</f>
        <v/>
      </c>
      <c r="L77" s="6" t="n"/>
    </row>
    <row r="78">
      <c r="A78" s="6" t="n"/>
      <c r="B78" s="6" t="n"/>
      <c r="C78" s="15" t="n"/>
      <c r="D78" s="6" t="n"/>
      <c r="E78" s="11">
        <f>IF(C78="","",C78+D78)</f>
        <v/>
      </c>
      <c r="F78" s="16" t="n"/>
      <c r="G78" s="6" t="n"/>
      <c r="H78" s="15" t="n"/>
      <c r="I78" s="13">
        <f>IF(OR(C78="",G78="Y"),"",MAX(0,TODAY()-E78))</f>
        <v/>
      </c>
      <c r="J78" s="14">
        <f>IF(C78="","",IF(G78="Y","Paid",IF(I78=0,"Current",IF(I78&lt;=15,"1-15 days",IF(I78&lt;=30,"16-30 days","31+ days")))))</f>
        <v/>
      </c>
      <c r="K78" s="14">
        <f>IF(OR(C78="",G78="Y",I78=0),"",IF(I78&gt;=30,"Step 4: firm notice",IF(I78&gt;=15,"Step 3: direct ask",IF(I78&gt;=8,"Step 2: follow-up","Step 1: nudge"))))</f>
        <v/>
      </c>
      <c r="L78" s="6" t="n"/>
    </row>
    <row r="79">
      <c r="A79" s="6" t="n"/>
      <c r="B79" s="6" t="n"/>
      <c r="C79" s="15" t="n"/>
      <c r="D79" s="6" t="n"/>
      <c r="E79" s="11">
        <f>IF(C79="","",C79+D79)</f>
        <v/>
      </c>
      <c r="F79" s="16" t="n"/>
      <c r="G79" s="6" t="n"/>
      <c r="H79" s="15" t="n"/>
      <c r="I79" s="13">
        <f>IF(OR(C79="",G79="Y"),"",MAX(0,TODAY()-E79))</f>
        <v/>
      </c>
      <c r="J79" s="14">
        <f>IF(C79="","",IF(G79="Y","Paid",IF(I79=0,"Current",IF(I79&lt;=15,"1-15 days",IF(I79&lt;=30,"16-30 days","31+ days")))))</f>
        <v/>
      </c>
      <c r="K79" s="14">
        <f>IF(OR(C79="",G79="Y",I79=0),"",IF(I79&gt;=30,"Step 4: firm notice",IF(I79&gt;=15,"Step 3: direct ask",IF(I79&gt;=8,"Step 2: follow-up","Step 1: nudge"))))</f>
        <v/>
      </c>
      <c r="L79" s="6" t="n"/>
    </row>
    <row r="80">
      <c r="A80" s="6" t="n"/>
      <c r="B80" s="6" t="n"/>
      <c r="C80" s="15" t="n"/>
      <c r="D80" s="6" t="n"/>
      <c r="E80" s="11">
        <f>IF(C80="","",C80+D80)</f>
        <v/>
      </c>
      <c r="F80" s="16" t="n"/>
      <c r="G80" s="6" t="n"/>
      <c r="H80" s="15" t="n"/>
      <c r="I80" s="13">
        <f>IF(OR(C80="",G80="Y"),"",MAX(0,TODAY()-E80))</f>
        <v/>
      </c>
      <c r="J80" s="14">
        <f>IF(C80="","",IF(G80="Y","Paid",IF(I80=0,"Current",IF(I80&lt;=15,"1-15 days",IF(I80&lt;=30,"16-30 days","31+ days")))))</f>
        <v/>
      </c>
      <c r="K80" s="14">
        <f>IF(OR(C80="",G80="Y",I80=0),"",IF(I80&gt;=30,"Step 4: firm notice",IF(I80&gt;=15,"Step 3: direct ask",IF(I80&gt;=8,"Step 2: follow-up","Step 1: nudge"))))</f>
        <v/>
      </c>
      <c r="L80" s="6" t="n"/>
    </row>
    <row r="81">
      <c r="A81" s="6" t="n"/>
      <c r="B81" s="6" t="n"/>
      <c r="C81" s="15" t="n"/>
      <c r="D81" s="6" t="n"/>
      <c r="E81" s="11">
        <f>IF(C81="","",C81+D81)</f>
        <v/>
      </c>
      <c r="F81" s="16" t="n"/>
      <c r="G81" s="6" t="n"/>
      <c r="H81" s="15" t="n"/>
      <c r="I81" s="13">
        <f>IF(OR(C81="",G81="Y"),"",MAX(0,TODAY()-E81))</f>
        <v/>
      </c>
      <c r="J81" s="14">
        <f>IF(C81="","",IF(G81="Y","Paid",IF(I81=0,"Current",IF(I81&lt;=15,"1-15 days",IF(I81&lt;=30,"16-30 days","31+ days")))))</f>
        <v/>
      </c>
      <c r="K81" s="14">
        <f>IF(OR(C81="",G81="Y",I81=0),"",IF(I81&gt;=30,"Step 4: firm notice",IF(I81&gt;=15,"Step 3: direct ask",IF(I81&gt;=8,"Step 2: follow-up","Step 1: nudge"))))</f>
        <v/>
      </c>
      <c r="L81" s="6" t="n"/>
    </row>
    <row r="82">
      <c r="A82" s="6" t="n"/>
      <c r="B82" s="6" t="n"/>
      <c r="C82" s="15" t="n"/>
      <c r="D82" s="6" t="n"/>
      <c r="E82" s="11">
        <f>IF(C82="","",C82+D82)</f>
        <v/>
      </c>
      <c r="F82" s="16" t="n"/>
      <c r="G82" s="6" t="n"/>
      <c r="H82" s="15" t="n"/>
      <c r="I82" s="13">
        <f>IF(OR(C82="",G82="Y"),"",MAX(0,TODAY()-E82))</f>
        <v/>
      </c>
      <c r="J82" s="14">
        <f>IF(C82="","",IF(G82="Y","Paid",IF(I82=0,"Current",IF(I82&lt;=15,"1-15 days",IF(I82&lt;=30,"16-30 days","31+ days")))))</f>
        <v/>
      </c>
      <c r="K82" s="14">
        <f>IF(OR(C82="",G82="Y",I82=0),"",IF(I82&gt;=30,"Step 4: firm notice",IF(I82&gt;=15,"Step 3: direct ask",IF(I82&gt;=8,"Step 2: follow-up","Step 1: nudge"))))</f>
        <v/>
      </c>
      <c r="L82" s="6" t="n"/>
    </row>
    <row r="83">
      <c r="A83" s="6" t="n"/>
      <c r="B83" s="6" t="n"/>
      <c r="C83" s="15" t="n"/>
      <c r="D83" s="6" t="n"/>
      <c r="E83" s="11">
        <f>IF(C83="","",C83+D83)</f>
        <v/>
      </c>
      <c r="F83" s="16" t="n"/>
      <c r="G83" s="6" t="n"/>
      <c r="H83" s="15" t="n"/>
      <c r="I83" s="13">
        <f>IF(OR(C83="",G83="Y"),"",MAX(0,TODAY()-E83))</f>
        <v/>
      </c>
      <c r="J83" s="14">
        <f>IF(C83="","",IF(G83="Y","Paid",IF(I83=0,"Current",IF(I83&lt;=15,"1-15 days",IF(I83&lt;=30,"16-30 days","31+ days")))))</f>
        <v/>
      </c>
      <c r="K83" s="14">
        <f>IF(OR(C83="",G83="Y",I83=0),"",IF(I83&gt;=30,"Step 4: firm notice",IF(I83&gt;=15,"Step 3: direct ask",IF(I83&gt;=8,"Step 2: follow-up","Step 1: nudge"))))</f>
        <v/>
      </c>
      <c r="L83" s="6" t="n"/>
    </row>
    <row r="84">
      <c r="A84" s="6" t="n"/>
      <c r="B84" s="6" t="n"/>
      <c r="C84" s="15" t="n"/>
      <c r="D84" s="6" t="n"/>
      <c r="E84" s="11">
        <f>IF(C84="","",C84+D84)</f>
        <v/>
      </c>
      <c r="F84" s="16" t="n"/>
      <c r="G84" s="6" t="n"/>
      <c r="H84" s="15" t="n"/>
      <c r="I84" s="13">
        <f>IF(OR(C84="",G84="Y"),"",MAX(0,TODAY()-E84))</f>
        <v/>
      </c>
      <c r="J84" s="14">
        <f>IF(C84="","",IF(G84="Y","Paid",IF(I84=0,"Current",IF(I84&lt;=15,"1-15 days",IF(I84&lt;=30,"16-30 days","31+ days")))))</f>
        <v/>
      </c>
      <c r="K84" s="14">
        <f>IF(OR(C84="",G84="Y",I84=0),"",IF(I84&gt;=30,"Step 4: firm notice",IF(I84&gt;=15,"Step 3: direct ask",IF(I84&gt;=8,"Step 2: follow-up","Step 1: nudge"))))</f>
        <v/>
      </c>
      <c r="L84" s="6" t="n"/>
    </row>
    <row r="85">
      <c r="A85" s="6" t="n"/>
      <c r="B85" s="6" t="n"/>
      <c r="C85" s="15" t="n"/>
      <c r="D85" s="6" t="n"/>
      <c r="E85" s="11">
        <f>IF(C85="","",C85+D85)</f>
        <v/>
      </c>
      <c r="F85" s="16" t="n"/>
      <c r="G85" s="6" t="n"/>
      <c r="H85" s="15" t="n"/>
      <c r="I85" s="13">
        <f>IF(OR(C85="",G85="Y"),"",MAX(0,TODAY()-E85))</f>
        <v/>
      </c>
      <c r="J85" s="14">
        <f>IF(C85="","",IF(G85="Y","Paid",IF(I85=0,"Current",IF(I85&lt;=15,"1-15 days",IF(I85&lt;=30,"16-30 days","31+ days")))))</f>
        <v/>
      </c>
      <c r="K85" s="14">
        <f>IF(OR(C85="",G85="Y",I85=0),"",IF(I85&gt;=30,"Step 4: firm notice",IF(I85&gt;=15,"Step 3: direct ask",IF(I85&gt;=8,"Step 2: follow-up","Step 1: nudge"))))</f>
        <v/>
      </c>
      <c r="L85" s="6" t="n"/>
    </row>
    <row r="86">
      <c r="A86" s="6" t="n"/>
      <c r="B86" s="6" t="n"/>
      <c r="C86" s="15" t="n"/>
      <c r="D86" s="6" t="n"/>
      <c r="E86" s="11">
        <f>IF(C86="","",C86+D86)</f>
        <v/>
      </c>
      <c r="F86" s="16" t="n"/>
      <c r="G86" s="6" t="n"/>
      <c r="H86" s="15" t="n"/>
      <c r="I86" s="13">
        <f>IF(OR(C86="",G86="Y"),"",MAX(0,TODAY()-E86))</f>
        <v/>
      </c>
      <c r="J86" s="14">
        <f>IF(C86="","",IF(G86="Y","Paid",IF(I86=0,"Current",IF(I86&lt;=15,"1-15 days",IF(I86&lt;=30,"16-30 days","31+ days")))))</f>
        <v/>
      </c>
      <c r="K86" s="14">
        <f>IF(OR(C86="",G86="Y",I86=0),"",IF(I86&gt;=30,"Step 4: firm notice",IF(I86&gt;=15,"Step 3: direct ask",IF(I86&gt;=8,"Step 2: follow-up","Step 1: nudge"))))</f>
        <v/>
      </c>
      <c r="L86" s="6" t="n"/>
    </row>
    <row r="87">
      <c r="A87" s="6" t="n"/>
      <c r="B87" s="6" t="n"/>
      <c r="C87" s="15" t="n"/>
      <c r="D87" s="6" t="n"/>
      <c r="E87" s="11">
        <f>IF(C87="","",C87+D87)</f>
        <v/>
      </c>
      <c r="F87" s="16" t="n"/>
      <c r="G87" s="6" t="n"/>
      <c r="H87" s="15" t="n"/>
      <c r="I87" s="13">
        <f>IF(OR(C87="",G87="Y"),"",MAX(0,TODAY()-E87))</f>
        <v/>
      </c>
      <c r="J87" s="14">
        <f>IF(C87="","",IF(G87="Y","Paid",IF(I87=0,"Current",IF(I87&lt;=15,"1-15 days",IF(I87&lt;=30,"16-30 days","31+ days")))))</f>
        <v/>
      </c>
      <c r="K87" s="14">
        <f>IF(OR(C87="",G87="Y",I87=0),"",IF(I87&gt;=30,"Step 4: firm notice",IF(I87&gt;=15,"Step 3: direct ask",IF(I87&gt;=8,"Step 2: follow-up","Step 1: nudge"))))</f>
        <v/>
      </c>
      <c r="L87" s="6" t="n"/>
    </row>
    <row r="88">
      <c r="A88" s="6" t="n"/>
      <c r="B88" s="6" t="n"/>
      <c r="C88" s="15" t="n"/>
      <c r="D88" s="6" t="n"/>
      <c r="E88" s="11">
        <f>IF(C88="","",C88+D88)</f>
        <v/>
      </c>
      <c r="F88" s="16" t="n"/>
      <c r="G88" s="6" t="n"/>
      <c r="H88" s="15" t="n"/>
      <c r="I88" s="13">
        <f>IF(OR(C88="",G88="Y"),"",MAX(0,TODAY()-E88))</f>
        <v/>
      </c>
      <c r="J88" s="14">
        <f>IF(C88="","",IF(G88="Y","Paid",IF(I88=0,"Current",IF(I88&lt;=15,"1-15 days",IF(I88&lt;=30,"16-30 days","31+ days")))))</f>
        <v/>
      </c>
      <c r="K88" s="14">
        <f>IF(OR(C88="",G88="Y",I88=0),"",IF(I88&gt;=30,"Step 4: firm notice",IF(I88&gt;=15,"Step 3: direct ask",IF(I88&gt;=8,"Step 2: follow-up","Step 1: nudge"))))</f>
        <v/>
      </c>
      <c r="L88" s="6" t="n"/>
    </row>
    <row r="89">
      <c r="A89" s="6" t="n"/>
      <c r="B89" s="6" t="n"/>
      <c r="C89" s="15" t="n"/>
      <c r="D89" s="6" t="n"/>
      <c r="E89" s="11">
        <f>IF(C89="","",C89+D89)</f>
        <v/>
      </c>
      <c r="F89" s="16" t="n"/>
      <c r="G89" s="6" t="n"/>
      <c r="H89" s="15" t="n"/>
      <c r="I89" s="13">
        <f>IF(OR(C89="",G89="Y"),"",MAX(0,TODAY()-E89))</f>
        <v/>
      </c>
      <c r="J89" s="14">
        <f>IF(C89="","",IF(G89="Y","Paid",IF(I89=0,"Current",IF(I89&lt;=15,"1-15 days",IF(I89&lt;=30,"16-30 days","31+ days")))))</f>
        <v/>
      </c>
      <c r="K89" s="14">
        <f>IF(OR(C89="",G89="Y",I89=0),"",IF(I89&gt;=30,"Step 4: firm notice",IF(I89&gt;=15,"Step 3: direct ask",IF(I89&gt;=8,"Step 2: follow-up","Step 1: nudge"))))</f>
        <v/>
      </c>
      <c r="L89" s="6" t="n"/>
    </row>
    <row r="90">
      <c r="A90" s="6" t="n"/>
      <c r="B90" s="6" t="n"/>
      <c r="C90" s="15" t="n"/>
      <c r="D90" s="6" t="n"/>
      <c r="E90" s="11">
        <f>IF(C90="","",C90+D90)</f>
        <v/>
      </c>
      <c r="F90" s="16" t="n"/>
      <c r="G90" s="6" t="n"/>
      <c r="H90" s="15" t="n"/>
      <c r="I90" s="13">
        <f>IF(OR(C90="",G90="Y"),"",MAX(0,TODAY()-E90))</f>
        <v/>
      </c>
      <c r="J90" s="14">
        <f>IF(C90="","",IF(G90="Y","Paid",IF(I90=0,"Current",IF(I90&lt;=15,"1-15 days",IF(I90&lt;=30,"16-30 days","31+ days")))))</f>
        <v/>
      </c>
      <c r="K90" s="14">
        <f>IF(OR(C90="",G90="Y",I90=0),"",IF(I90&gt;=30,"Step 4: firm notice",IF(I90&gt;=15,"Step 3: direct ask",IF(I90&gt;=8,"Step 2: follow-up","Step 1: nudge"))))</f>
        <v/>
      </c>
      <c r="L90" s="6" t="n"/>
    </row>
    <row r="91">
      <c r="A91" s="6" t="n"/>
      <c r="B91" s="6" t="n"/>
      <c r="C91" s="15" t="n"/>
      <c r="D91" s="6" t="n"/>
      <c r="E91" s="11">
        <f>IF(C91="","",C91+D91)</f>
        <v/>
      </c>
      <c r="F91" s="16" t="n"/>
      <c r="G91" s="6" t="n"/>
      <c r="H91" s="15" t="n"/>
      <c r="I91" s="13">
        <f>IF(OR(C91="",G91="Y"),"",MAX(0,TODAY()-E91))</f>
        <v/>
      </c>
      <c r="J91" s="14">
        <f>IF(C91="","",IF(G91="Y","Paid",IF(I91=0,"Current",IF(I91&lt;=15,"1-15 days",IF(I91&lt;=30,"16-30 days","31+ days")))))</f>
        <v/>
      </c>
      <c r="K91" s="14">
        <f>IF(OR(C91="",G91="Y",I91=0),"",IF(I91&gt;=30,"Step 4: firm notice",IF(I91&gt;=15,"Step 3: direct ask",IF(I91&gt;=8,"Step 2: follow-up","Step 1: nudge"))))</f>
        <v/>
      </c>
      <c r="L91" s="6" t="n"/>
    </row>
    <row r="92">
      <c r="A92" s="6" t="n"/>
      <c r="B92" s="6" t="n"/>
      <c r="C92" s="15" t="n"/>
      <c r="D92" s="6" t="n"/>
      <c r="E92" s="11">
        <f>IF(C92="","",C92+D92)</f>
        <v/>
      </c>
      <c r="F92" s="16" t="n"/>
      <c r="G92" s="6" t="n"/>
      <c r="H92" s="15" t="n"/>
      <c r="I92" s="13">
        <f>IF(OR(C92="",G92="Y"),"",MAX(0,TODAY()-E92))</f>
        <v/>
      </c>
      <c r="J92" s="14">
        <f>IF(C92="","",IF(G92="Y","Paid",IF(I92=0,"Current",IF(I92&lt;=15,"1-15 days",IF(I92&lt;=30,"16-30 days","31+ days")))))</f>
        <v/>
      </c>
      <c r="K92" s="14">
        <f>IF(OR(C92="",G92="Y",I92=0),"",IF(I92&gt;=30,"Step 4: firm notice",IF(I92&gt;=15,"Step 3: direct ask",IF(I92&gt;=8,"Step 2: follow-up","Step 1: nudge"))))</f>
        <v/>
      </c>
      <c r="L92" s="6" t="n"/>
    </row>
    <row r="93">
      <c r="A93" s="6" t="n"/>
      <c r="B93" s="6" t="n"/>
      <c r="C93" s="15" t="n"/>
      <c r="D93" s="6" t="n"/>
      <c r="E93" s="11">
        <f>IF(C93="","",C93+D93)</f>
        <v/>
      </c>
      <c r="F93" s="16" t="n"/>
      <c r="G93" s="6" t="n"/>
      <c r="H93" s="15" t="n"/>
      <c r="I93" s="13">
        <f>IF(OR(C93="",G93="Y"),"",MAX(0,TODAY()-E93))</f>
        <v/>
      </c>
      <c r="J93" s="14">
        <f>IF(C93="","",IF(G93="Y","Paid",IF(I93=0,"Current",IF(I93&lt;=15,"1-15 days",IF(I93&lt;=30,"16-30 days","31+ days")))))</f>
        <v/>
      </c>
      <c r="K93" s="14">
        <f>IF(OR(C93="",G93="Y",I93=0),"",IF(I93&gt;=30,"Step 4: firm notice",IF(I93&gt;=15,"Step 3: direct ask",IF(I93&gt;=8,"Step 2: follow-up","Step 1: nudge"))))</f>
        <v/>
      </c>
      <c r="L93" s="6" t="n"/>
    </row>
    <row r="94">
      <c r="A94" s="6" t="n"/>
      <c r="B94" s="6" t="n"/>
      <c r="C94" s="15" t="n"/>
      <c r="D94" s="6" t="n"/>
      <c r="E94" s="11">
        <f>IF(C94="","",C94+D94)</f>
        <v/>
      </c>
      <c r="F94" s="16" t="n"/>
      <c r="G94" s="6" t="n"/>
      <c r="H94" s="15" t="n"/>
      <c r="I94" s="13">
        <f>IF(OR(C94="",G94="Y"),"",MAX(0,TODAY()-E94))</f>
        <v/>
      </c>
      <c r="J94" s="14">
        <f>IF(C94="","",IF(G94="Y","Paid",IF(I94=0,"Current",IF(I94&lt;=15,"1-15 days",IF(I94&lt;=30,"16-30 days","31+ days")))))</f>
        <v/>
      </c>
      <c r="K94" s="14">
        <f>IF(OR(C94="",G94="Y",I94=0),"",IF(I94&gt;=30,"Step 4: firm notice",IF(I94&gt;=15,"Step 3: direct ask",IF(I94&gt;=8,"Step 2: follow-up","Step 1: nudge"))))</f>
        <v/>
      </c>
      <c r="L94" s="6" t="n"/>
    </row>
    <row r="95">
      <c r="A95" s="6" t="n"/>
      <c r="B95" s="6" t="n"/>
      <c r="C95" s="15" t="n"/>
      <c r="D95" s="6" t="n"/>
      <c r="E95" s="11">
        <f>IF(C95="","",C95+D95)</f>
        <v/>
      </c>
      <c r="F95" s="16" t="n"/>
      <c r="G95" s="6" t="n"/>
      <c r="H95" s="15" t="n"/>
      <c r="I95" s="13">
        <f>IF(OR(C95="",G95="Y"),"",MAX(0,TODAY()-E95))</f>
        <v/>
      </c>
      <c r="J95" s="14">
        <f>IF(C95="","",IF(G95="Y","Paid",IF(I95=0,"Current",IF(I95&lt;=15,"1-15 days",IF(I95&lt;=30,"16-30 days","31+ days")))))</f>
        <v/>
      </c>
      <c r="K95" s="14">
        <f>IF(OR(C95="",G95="Y",I95=0),"",IF(I95&gt;=30,"Step 4: firm notice",IF(I95&gt;=15,"Step 3: direct ask",IF(I95&gt;=8,"Step 2: follow-up","Step 1: nudge"))))</f>
        <v/>
      </c>
      <c r="L95" s="6" t="n"/>
    </row>
    <row r="96">
      <c r="A96" s="6" t="n"/>
      <c r="B96" s="6" t="n"/>
      <c r="C96" s="15" t="n"/>
      <c r="D96" s="6" t="n"/>
      <c r="E96" s="11">
        <f>IF(C96="","",C96+D96)</f>
        <v/>
      </c>
      <c r="F96" s="16" t="n"/>
      <c r="G96" s="6" t="n"/>
      <c r="H96" s="15" t="n"/>
      <c r="I96" s="13">
        <f>IF(OR(C96="",G96="Y"),"",MAX(0,TODAY()-E96))</f>
        <v/>
      </c>
      <c r="J96" s="14">
        <f>IF(C96="","",IF(G96="Y","Paid",IF(I96=0,"Current",IF(I96&lt;=15,"1-15 days",IF(I96&lt;=30,"16-30 days","31+ days")))))</f>
        <v/>
      </c>
      <c r="K96" s="14">
        <f>IF(OR(C96="",G96="Y",I96=0),"",IF(I96&gt;=30,"Step 4: firm notice",IF(I96&gt;=15,"Step 3: direct ask",IF(I96&gt;=8,"Step 2: follow-up","Step 1: nudge"))))</f>
        <v/>
      </c>
      <c r="L96" s="6" t="n"/>
    </row>
    <row r="97">
      <c r="A97" s="6" t="n"/>
      <c r="B97" s="6" t="n"/>
      <c r="C97" s="15" t="n"/>
      <c r="D97" s="6" t="n"/>
      <c r="E97" s="11">
        <f>IF(C97="","",C97+D97)</f>
        <v/>
      </c>
      <c r="F97" s="16" t="n"/>
      <c r="G97" s="6" t="n"/>
      <c r="H97" s="15" t="n"/>
      <c r="I97" s="13">
        <f>IF(OR(C97="",G97="Y"),"",MAX(0,TODAY()-E97))</f>
        <v/>
      </c>
      <c r="J97" s="14">
        <f>IF(C97="","",IF(G97="Y","Paid",IF(I97=0,"Current",IF(I97&lt;=15,"1-15 days",IF(I97&lt;=30,"16-30 days","31+ days")))))</f>
        <v/>
      </c>
      <c r="K97" s="14">
        <f>IF(OR(C97="",G97="Y",I97=0),"",IF(I97&gt;=30,"Step 4: firm notice",IF(I97&gt;=15,"Step 3: direct ask",IF(I97&gt;=8,"Step 2: follow-up","Step 1: nudge"))))</f>
        <v/>
      </c>
      <c r="L97" s="6" t="n"/>
    </row>
    <row r="98">
      <c r="A98" s="6" t="n"/>
      <c r="B98" s="6" t="n"/>
      <c r="C98" s="15" t="n"/>
      <c r="D98" s="6" t="n"/>
      <c r="E98" s="11">
        <f>IF(C98="","",C98+D98)</f>
        <v/>
      </c>
      <c r="F98" s="16" t="n"/>
      <c r="G98" s="6" t="n"/>
      <c r="H98" s="15" t="n"/>
      <c r="I98" s="13">
        <f>IF(OR(C98="",G98="Y"),"",MAX(0,TODAY()-E98))</f>
        <v/>
      </c>
      <c r="J98" s="14">
        <f>IF(C98="","",IF(G98="Y","Paid",IF(I98=0,"Current",IF(I98&lt;=15,"1-15 days",IF(I98&lt;=30,"16-30 days","31+ days")))))</f>
        <v/>
      </c>
      <c r="K98" s="14">
        <f>IF(OR(C98="",G98="Y",I98=0),"",IF(I98&gt;=30,"Step 4: firm notice",IF(I98&gt;=15,"Step 3: direct ask",IF(I98&gt;=8,"Step 2: follow-up","Step 1: nudge"))))</f>
        <v/>
      </c>
      <c r="L98" s="6" t="n"/>
    </row>
    <row r="99">
      <c r="A99" s="6" t="n"/>
      <c r="B99" s="6" t="n"/>
      <c r="C99" s="15" t="n"/>
      <c r="D99" s="6" t="n"/>
      <c r="E99" s="11">
        <f>IF(C99="","",C99+D99)</f>
        <v/>
      </c>
      <c r="F99" s="16" t="n"/>
      <c r="G99" s="6" t="n"/>
      <c r="H99" s="15" t="n"/>
      <c r="I99" s="13">
        <f>IF(OR(C99="",G99="Y"),"",MAX(0,TODAY()-E99))</f>
        <v/>
      </c>
      <c r="J99" s="14">
        <f>IF(C99="","",IF(G99="Y","Paid",IF(I99=0,"Current",IF(I99&lt;=15,"1-15 days",IF(I99&lt;=30,"16-30 days","31+ days")))))</f>
        <v/>
      </c>
      <c r="K99" s="14">
        <f>IF(OR(C99="",G99="Y",I99=0),"",IF(I99&gt;=30,"Step 4: firm notice",IF(I99&gt;=15,"Step 3: direct ask",IF(I99&gt;=8,"Step 2: follow-up","Step 1: nudge"))))</f>
        <v/>
      </c>
      <c r="L99" s="6" t="n"/>
    </row>
    <row r="100">
      <c r="A100" s="6" t="n"/>
      <c r="B100" s="6" t="n"/>
      <c r="C100" s="15" t="n"/>
      <c r="D100" s="6" t="n"/>
      <c r="E100" s="11">
        <f>IF(C100="","",C100+D100)</f>
        <v/>
      </c>
      <c r="F100" s="16" t="n"/>
      <c r="G100" s="6" t="n"/>
      <c r="H100" s="15" t="n"/>
      <c r="I100" s="13">
        <f>IF(OR(C100="",G100="Y"),"",MAX(0,TODAY()-E100))</f>
        <v/>
      </c>
      <c r="J100" s="14">
        <f>IF(C100="","",IF(G100="Y","Paid",IF(I100=0,"Current",IF(I100&lt;=15,"1-15 days",IF(I100&lt;=30,"16-30 days","31+ days")))))</f>
        <v/>
      </c>
      <c r="K100" s="14">
        <f>IF(OR(C100="",G100="Y",I100=0),"",IF(I100&gt;=30,"Step 4: firm notice",IF(I100&gt;=15,"Step 3: direct ask",IF(I100&gt;=8,"Step 2: follow-up","Step 1: nudge"))))</f>
        <v/>
      </c>
      <c r="L100" s="6" t="n"/>
    </row>
    <row r="101">
      <c r="A101" s="6" t="n"/>
      <c r="B101" s="6" t="n"/>
      <c r="C101" s="15" t="n"/>
      <c r="D101" s="6" t="n"/>
      <c r="E101" s="11">
        <f>IF(C101="","",C101+D101)</f>
        <v/>
      </c>
      <c r="F101" s="16" t="n"/>
      <c r="G101" s="6" t="n"/>
      <c r="H101" s="15" t="n"/>
      <c r="I101" s="13">
        <f>IF(OR(C101="",G101="Y"),"",MAX(0,TODAY()-E101))</f>
        <v/>
      </c>
      <c r="J101" s="14">
        <f>IF(C101="","",IF(G101="Y","Paid",IF(I101=0,"Current",IF(I101&lt;=15,"1-15 days",IF(I101&lt;=30,"16-30 days","31+ days")))))</f>
        <v/>
      </c>
      <c r="K101" s="14">
        <f>IF(OR(C101="",G101="Y",I101=0),"",IF(I101&gt;=30,"Step 4: firm notice",IF(I101&gt;=15,"Step 3: direct ask",IF(I101&gt;=8,"Step 2: follow-up","Step 1: nudge"))))</f>
        <v/>
      </c>
      <c r="L101" s="6" t="n"/>
    </row>
    <row r="102">
      <c r="A102" s="6" t="n"/>
      <c r="B102" s="6" t="n"/>
      <c r="C102" s="15" t="n"/>
      <c r="D102" s="6" t="n"/>
      <c r="E102" s="11">
        <f>IF(C102="","",C102+D102)</f>
        <v/>
      </c>
      <c r="F102" s="16" t="n"/>
      <c r="G102" s="6" t="n"/>
      <c r="H102" s="15" t="n"/>
      <c r="I102" s="13">
        <f>IF(OR(C102="",G102="Y"),"",MAX(0,TODAY()-E102))</f>
        <v/>
      </c>
      <c r="J102" s="14">
        <f>IF(C102="","",IF(G102="Y","Paid",IF(I102=0,"Current",IF(I102&lt;=15,"1-15 days",IF(I102&lt;=30,"16-30 days","31+ days")))))</f>
        <v/>
      </c>
      <c r="K102" s="14">
        <f>IF(OR(C102="",G102="Y",I102=0),"",IF(I102&gt;=30,"Step 4: firm notice",IF(I102&gt;=15,"Step 3: direct ask",IF(I102&gt;=8,"Step 2: follow-up","Step 1: nudge"))))</f>
        <v/>
      </c>
      <c r="L102" s="6" t="n"/>
    </row>
    <row r="103">
      <c r="A103" s="6" t="n"/>
      <c r="B103" s="6" t="n"/>
      <c r="C103" s="15" t="n"/>
      <c r="D103" s="6" t="n"/>
      <c r="E103" s="11">
        <f>IF(C103="","",C103+D103)</f>
        <v/>
      </c>
      <c r="F103" s="16" t="n"/>
      <c r="G103" s="6" t="n"/>
      <c r="H103" s="15" t="n"/>
      <c r="I103" s="13">
        <f>IF(OR(C103="",G103="Y"),"",MAX(0,TODAY()-E103))</f>
        <v/>
      </c>
      <c r="J103" s="14">
        <f>IF(C103="","",IF(G103="Y","Paid",IF(I103=0,"Current",IF(I103&lt;=15,"1-15 days",IF(I103&lt;=30,"16-30 days","31+ days")))))</f>
        <v/>
      </c>
      <c r="K103" s="14">
        <f>IF(OR(C103="",G103="Y",I103=0),"",IF(I103&gt;=30,"Step 4: firm notice",IF(I103&gt;=15,"Step 3: direct ask",IF(I103&gt;=8,"Step 2: follow-up","Step 1: nudge"))))</f>
        <v/>
      </c>
      <c r="L103" s="6" t="n"/>
    </row>
    <row r="104">
      <c r="A104" s="6" t="n"/>
      <c r="B104" s="6" t="n"/>
      <c r="C104" s="15" t="n"/>
      <c r="D104" s="6" t="n"/>
      <c r="E104" s="11">
        <f>IF(C104="","",C104+D104)</f>
        <v/>
      </c>
      <c r="F104" s="16" t="n"/>
      <c r="G104" s="6" t="n"/>
      <c r="H104" s="15" t="n"/>
      <c r="I104" s="13">
        <f>IF(OR(C104="",G104="Y"),"",MAX(0,TODAY()-E104))</f>
        <v/>
      </c>
      <c r="J104" s="14">
        <f>IF(C104="","",IF(G104="Y","Paid",IF(I104=0,"Current",IF(I104&lt;=15,"1-15 days",IF(I104&lt;=30,"16-30 days","31+ days")))))</f>
        <v/>
      </c>
      <c r="K104" s="14">
        <f>IF(OR(C104="",G104="Y",I104=0),"",IF(I104&gt;=30,"Step 4: firm notice",IF(I104&gt;=15,"Step 3: direct ask",IF(I104&gt;=8,"Step 2: follow-up","Step 1: nudge"))))</f>
        <v/>
      </c>
      <c r="L104" s="6" t="n"/>
    </row>
    <row r="105">
      <c r="A105" s="6" t="n"/>
      <c r="B105" s="6" t="n"/>
      <c r="C105" s="15" t="n"/>
      <c r="D105" s="6" t="n"/>
      <c r="E105" s="11">
        <f>IF(C105="","",C105+D105)</f>
        <v/>
      </c>
      <c r="F105" s="16" t="n"/>
      <c r="G105" s="6" t="n"/>
      <c r="H105" s="15" t="n"/>
      <c r="I105" s="13">
        <f>IF(OR(C105="",G105="Y"),"",MAX(0,TODAY()-E105))</f>
        <v/>
      </c>
      <c r="J105" s="14">
        <f>IF(C105="","",IF(G105="Y","Paid",IF(I105=0,"Current",IF(I105&lt;=15,"1-15 days",IF(I105&lt;=30,"16-30 days","31+ days")))))</f>
        <v/>
      </c>
      <c r="K105" s="14">
        <f>IF(OR(C105="",G105="Y",I105=0),"",IF(I105&gt;=30,"Step 4: firm notice",IF(I105&gt;=15,"Step 3: direct ask",IF(I105&gt;=8,"Step 2: follow-up","Step 1: nudge"))))</f>
        <v/>
      </c>
      <c r="L105" s="6" t="n"/>
    </row>
    <row r="106">
      <c r="A106" s="6" t="n"/>
      <c r="B106" s="6" t="n"/>
      <c r="C106" s="15" t="n"/>
      <c r="D106" s="6" t="n"/>
      <c r="E106" s="11">
        <f>IF(C106="","",C106+D106)</f>
        <v/>
      </c>
      <c r="F106" s="16" t="n"/>
      <c r="G106" s="6" t="n"/>
      <c r="H106" s="15" t="n"/>
      <c r="I106" s="13">
        <f>IF(OR(C106="",G106="Y"),"",MAX(0,TODAY()-E106))</f>
        <v/>
      </c>
      <c r="J106" s="14">
        <f>IF(C106="","",IF(G106="Y","Paid",IF(I106=0,"Current",IF(I106&lt;=15,"1-15 days",IF(I106&lt;=30,"16-30 days","31+ days")))))</f>
        <v/>
      </c>
      <c r="K106" s="14">
        <f>IF(OR(C106="",G106="Y",I106=0),"",IF(I106&gt;=30,"Step 4: firm notice",IF(I106&gt;=15,"Step 3: direct ask",IF(I106&gt;=8,"Step 2: follow-up","Step 1: nudge"))))</f>
        <v/>
      </c>
      <c r="L106" s="6" t="n"/>
    </row>
    <row r="107">
      <c r="A107" s="6" t="n"/>
      <c r="B107" s="6" t="n"/>
      <c r="C107" s="15" t="n"/>
      <c r="D107" s="6" t="n"/>
      <c r="E107" s="11">
        <f>IF(C107="","",C107+D107)</f>
        <v/>
      </c>
      <c r="F107" s="16" t="n"/>
      <c r="G107" s="6" t="n"/>
      <c r="H107" s="15" t="n"/>
      <c r="I107" s="13">
        <f>IF(OR(C107="",G107="Y"),"",MAX(0,TODAY()-E107))</f>
        <v/>
      </c>
      <c r="J107" s="14">
        <f>IF(C107="","",IF(G107="Y","Paid",IF(I107=0,"Current",IF(I107&lt;=15,"1-15 days",IF(I107&lt;=30,"16-30 days","31+ days")))))</f>
        <v/>
      </c>
      <c r="K107" s="14">
        <f>IF(OR(C107="",G107="Y",I107=0),"",IF(I107&gt;=30,"Step 4: firm notice",IF(I107&gt;=15,"Step 3: direct ask",IF(I107&gt;=8,"Step 2: follow-up","Step 1: nudge"))))</f>
        <v/>
      </c>
      <c r="L107" s="6" t="n"/>
    </row>
    <row r="108">
      <c r="A108" s="6" t="n"/>
      <c r="B108" s="6" t="n"/>
      <c r="C108" s="15" t="n"/>
      <c r="D108" s="6" t="n"/>
      <c r="E108" s="11">
        <f>IF(C108="","",C108+D108)</f>
        <v/>
      </c>
      <c r="F108" s="16" t="n"/>
      <c r="G108" s="6" t="n"/>
      <c r="H108" s="15" t="n"/>
      <c r="I108" s="13">
        <f>IF(OR(C108="",G108="Y"),"",MAX(0,TODAY()-E108))</f>
        <v/>
      </c>
      <c r="J108" s="14">
        <f>IF(C108="","",IF(G108="Y","Paid",IF(I108=0,"Current",IF(I108&lt;=15,"1-15 days",IF(I108&lt;=30,"16-30 days","31+ days")))))</f>
        <v/>
      </c>
      <c r="K108" s="14">
        <f>IF(OR(C108="",G108="Y",I108=0),"",IF(I108&gt;=30,"Step 4: firm notice",IF(I108&gt;=15,"Step 3: direct ask",IF(I108&gt;=8,"Step 2: follow-up","Step 1: nudge"))))</f>
        <v/>
      </c>
      <c r="L108" s="6" t="n"/>
    </row>
    <row r="109">
      <c r="A109" s="6" t="n"/>
      <c r="B109" s="6" t="n"/>
      <c r="C109" s="15" t="n"/>
      <c r="D109" s="6" t="n"/>
      <c r="E109" s="11">
        <f>IF(C109="","",C109+D109)</f>
        <v/>
      </c>
      <c r="F109" s="16" t="n"/>
      <c r="G109" s="6" t="n"/>
      <c r="H109" s="15" t="n"/>
      <c r="I109" s="13">
        <f>IF(OR(C109="",G109="Y"),"",MAX(0,TODAY()-E109))</f>
        <v/>
      </c>
      <c r="J109" s="14">
        <f>IF(C109="","",IF(G109="Y","Paid",IF(I109=0,"Current",IF(I109&lt;=15,"1-15 days",IF(I109&lt;=30,"16-30 days","31+ days")))))</f>
        <v/>
      </c>
      <c r="K109" s="14">
        <f>IF(OR(C109="",G109="Y",I109=0),"",IF(I109&gt;=30,"Step 4: firm notice",IF(I109&gt;=15,"Step 3: direct ask",IF(I109&gt;=8,"Step 2: follow-up","Step 1: nudge"))))</f>
        <v/>
      </c>
      <c r="L109" s="6" t="n"/>
    </row>
    <row r="110">
      <c r="A110" s="6" t="n"/>
      <c r="B110" s="6" t="n"/>
      <c r="C110" s="15" t="n"/>
      <c r="D110" s="6" t="n"/>
      <c r="E110" s="11">
        <f>IF(C110="","",C110+D110)</f>
        <v/>
      </c>
      <c r="F110" s="16" t="n"/>
      <c r="G110" s="6" t="n"/>
      <c r="H110" s="15" t="n"/>
      <c r="I110" s="13">
        <f>IF(OR(C110="",G110="Y"),"",MAX(0,TODAY()-E110))</f>
        <v/>
      </c>
      <c r="J110" s="14">
        <f>IF(C110="","",IF(G110="Y","Paid",IF(I110=0,"Current",IF(I110&lt;=15,"1-15 days",IF(I110&lt;=30,"16-30 days","31+ days")))))</f>
        <v/>
      </c>
      <c r="K110" s="14">
        <f>IF(OR(C110="",G110="Y",I110=0),"",IF(I110&gt;=30,"Step 4: firm notice",IF(I110&gt;=15,"Step 3: direct ask",IF(I110&gt;=8,"Step 2: follow-up","Step 1: nudge"))))</f>
        <v/>
      </c>
      <c r="L110" s="6" t="n"/>
    </row>
    <row r="111">
      <c r="A111" s="6" t="n"/>
      <c r="B111" s="6" t="n"/>
      <c r="C111" s="15" t="n"/>
      <c r="D111" s="6" t="n"/>
      <c r="E111" s="11">
        <f>IF(C111="","",C111+D111)</f>
        <v/>
      </c>
      <c r="F111" s="16" t="n"/>
      <c r="G111" s="6" t="n"/>
      <c r="H111" s="15" t="n"/>
      <c r="I111" s="13">
        <f>IF(OR(C111="",G111="Y"),"",MAX(0,TODAY()-E111))</f>
        <v/>
      </c>
      <c r="J111" s="14">
        <f>IF(C111="","",IF(G111="Y","Paid",IF(I111=0,"Current",IF(I111&lt;=15,"1-15 days",IF(I111&lt;=30,"16-30 days","31+ days")))))</f>
        <v/>
      </c>
      <c r="K111" s="14">
        <f>IF(OR(C111="",G111="Y",I111=0),"",IF(I111&gt;=30,"Step 4: firm notice",IF(I111&gt;=15,"Step 3: direct ask",IF(I111&gt;=8,"Step 2: follow-up","Step 1: nudge"))))</f>
        <v/>
      </c>
      <c r="L111" s="6" t="n"/>
    </row>
    <row r="112">
      <c r="A112" s="6" t="n"/>
      <c r="B112" s="6" t="n"/>
      <c r="C112" s="15" t="n"/>
      <c r="D112" s="6" t="n"/>
      <c r="E112" s="11">
        <f>IF(C112="","",C112+D112)</f>
        <v/>
      </c>
      <c r="F112" s="16" t="n"/>
      <c r="G112" s="6" t="n"/>
      <c r="H112" s="15" t="n"/>
      <c r="I112" s="13">
        <f>IF(OR(C112="",G112="Y"),"",MAX(0,TODAY()-E112))</f>
        <v/>
      </c>
      <c r="J112" s="14">
        <f>IF(C112="","",IF(G112="Y","Paid",IF(I112=0,"Current",IF(I112&lt;=15,"1-15 days",IF(I112&lt;=30,"16-30 days","31+ days")))))</f>
        <v/>
      </c>
      <c r="K112" s="14">
        <f>IF(OR(C112="",G112="Y",I112=0),"",IF(I112&gt;=30,"Step 4: firm notice",IF(I112&gt;=15,"Step 3: direct ask",IF(I112&gt;=8,"Step 2: follow-up","Step 1: nudge"))))</f>
        <v/>
      </c>
      <c r="L112" s="6" t="n"/>
    </row>
    <row r="113">
      <c r="A113" s="6" t="n"/>
      <c r="B113" s="6" t="n"/>
      <c r="C113" s="15" t="n"/>
      <c r="D113" s="6" t="n"/>
      <c r="E113" s="11">
        <f>IF(C113="","",C113+D113)</f>
        <v/>
      </c>
      <c r="F113" s="16" t="n"/>
      <c r="G113" s="6" t="n"/>
      <c r="H113" s="15" t="n"/>
      <c r="I113" s="13">
        <f>IF(OR(C113="",G113="Y"),"",MAX(0,TODAY()-E113))</f>
        <v/>
      </c>
      <c r="J113" s="14">
        <f>IF(C113="","",IF(G113="Y","Paid",IF(I113=0,"Current",IF(I113&lt;=15,"1-15 days",IF(I113&lt;=30,"16-30 days","31+ days")))))</f>
        <v/>
      </c>
      <c r="K113" s="14">
        <f>IF(OR(C113="",G113="Y",I113=0),"",IF(I113&gt;=30,"Step 4: firm notice",IF(I113&gt;=15,"Step 3: direct ask",IF(I113&gt;=8,"Step 2: follow-up","Step 1: nudge"))))</f>
        <v/>
      </c>
      <c r="L113" s="6" t="n"/>
    </row>
    <row r="114">
      <c r="A114" s="6" t="n"/>
      <c r="B114" s="6" t="n"/>
      <c r="C114" s="15" t="n"/>
      <c r="D114" s="6" t="n"/>
      <c r="E114" s="11">
        <f>IF(C114="","",C114+D114)</f>
        <v/>
      </c>
      <c r="F114" s="16" t="n"/>
      <c r="G114" s="6" t="n"/>
      <c r="H114" s="15" t="n"/>
      <c r="I114" s="13">
        <f>IF(OR(C114="",G114="Y"),"",MAX(0,TODAY()-E114))</f>
        <v/>
      </c>
      <c r="J114" s="14">
        <f>IF(C114="","",IF(G114="Y","Paid",IF(I114=0,"Current",IF(I114&lt;=15,"1-15 days",IF(I114&lt;=30,"16-30 days","31+ days")))))</f>
        <v/>
      </c>
      <c r="K114" s="14">
        <f>IF(OR(C114="",G114="Y",I114=0),"",IF(I114&gt;=30,"Step 4: firm notice",IF(I114&gt;=15,"Step 3: direct ask",IF(I114&gt;=8,"Step 2: follow-up","Step 1: nudge"))))</f>
        <v/>
      </c>
      <c r="L114" s="6" t="n"/>
    </row>
    <row r="115">
      <c r="A115" s="6" t="n"/>
      <c r="B115" s="6" t="n"/>
      <c r="C115" s="15" t="n"/>
      <c r="D115" s="6" t="n"/>
      <c r="E115" s="11">
        <f>IF(C115="","",C115+D115)</f>
        <v/>
      </c>
      <c r="F115" s="16" t="n"/>
      <c r="G115" s="6" t="n"/>
      <c r="H115" s="15" t="n"/>
      <c r="I115" s="13">
        <f>IF(OR(C115="",G115="Y"),"",MAX(0,TODAY()-E115))</f>
        <v/>
      </c>
      <c r="J115" s="14">
        <f>IF(C115="","",IF(G115="Y","Paid",IF(I115=0,"Current",IF(I115&lt;=15,"1-15 days",IF(I115&lt;=30,"16-30 days","31+ days")))))</f>
        <v/>
      </c>
      <c r="K115" s="14">
        <f>IF(OR(C115="",G115="Y",I115=0),"",IF(I115&gt;=30,"Step 4: firm notice",IF(I115&gt;=15,"Step 3: direct ask",IF(I115&gt;=8,"Step 2: follow-up","Step 1: nudge"))))</f>
        <v/>
      </c>
      <c r="L115" s="6" t="n"/>
    </row>
    <row r="116">
      <c r="A116" s="6" t="n"/>
      <c r="B116" s="6" t="n"/>
      <c r="C116" s="15" t="n"/>
      <c r="D116" s="6" t="n"/>
      <c r="E116" s="11">
        <f>IF(C116="","",C116+D116)</f>
        <v/>
      </c>
      <c r="F116" s="16" t="n"/>
      <c r="G116" s="6" t="n"/>
      <c r="H116" s="15" t="n"/>
      <c r="I116" s="13">
        <f>IF(OR(C116="",G116="Y"),"",MAX(0,TODAY()-E116))</f>
        <v/>
      </c>
      <c r="J116" s="14">
        <f>IF(C116="","",IF(G116="Y","Paid",IF(I116=0,"Current",IF(I116&lt;=15,"1-15 days",IF(I116&lt;=30,"16-30 days","31+ days")))))</f>
        <v/>
      </c>
      <c r="K116" s="14">
        <f>IF(OR(C116="",G116="Y",I116=0),"",IF(I116&gt;=30,"Step 4: firm notice",IF(I116&gt;=15,"Step 3: direct ask",IF(I116&gt;=8,"Step 2: follow-up","Step 1: nudge"))))</f>
        <v/>
      </c>
      <c r="L116" s="6" t="n"/>
    </row>
    <row r="117">
      <c r="A117" s="6" t="n"/>
      <c r="B117" s="6" t="n"/>
      <c r="C117" s="15" t="n"/>
      <c r="D117" s="6" t="n"/>
      <c r="E117" s="11">
        <f>IF(C117="","",C117+D117)</f>
        <v/>
      </c>
      <c r="F117" s="16" t="n"/>
      <c r="G117" s="6" t="n"/>
      <c r="H117" s="15" t="n"/>
      <c r="I117" s="13">
        <f>IF(OR(C117="",G117="Y"),"",MAX(0,TODAY()-E117))</f>
        <v/>
      </c>
      <c r="J117" s="14">
        <f>IF(C117="","",IF(G117="Y","Paid",IF(I117=0,"Current",IF(I117&lt;=15,"1-15 days",IF(I117&lt;=30,"16-30 days","31+ days")))))</f>
        <v/>
      </c>
      <c r="K117" s="14">
        <f>IF(OR(C117="",G117="Y",I117=0),"",IF(I117&gt;=30,"Step 4: firm notice",IF(I117&gt;=15,"Step 3: direct ask",IF(I117&gt;=8,"Step 2: follow-up","Step 1: nudge"))))</f>
        <v/>
      </c>
      <c r="L117" s="6" t="n"/>
    </row>
    <row r="118">
      <c r="A118" s="6" t="n"/>
      <c r="B118" s="6" t="n"/>
      <c r="C118" s="15" t="n"/>
      <c r="D118" s="6" t="n"/>
      <c r="E118" s="11">
        <f>IF(C118="","",C118+D118)</f>
        <v/>
      </c>
      <c r="F118" s="16" t="n"/>
      <c r="G118" s="6" t="n"/>
      <c r="H118" s="15" t="n"/>
      <c r="I118" s="13">
        <f>IF(OR(C118="",G118="Y"),"",MAX(0,TODAY()-E118))</f>
        <v/>
      </c>
      <c r="J118" s="14">
        <f>IF(C118="","",IF(G118="Y","Paid",IF(I118=0,"Current",IF(I118&lt;=15,"1-15 days",IF(I118&lt;=30,"16-30 days","31+ days")))))</f>
        <v/>
      </c>
      <c r="K118" s="14">
        <f>IF(OR(C118="",G118="Y",I118=0),"",IF(I118&gt;=30,"Step 4: firm notice",IF(I118&gt;=15,"Step 3: direct ask",IF(I118&gt;=8,"Step 2: follow-up","Step 1: nudge"))))</f>
        <v/>
      </c>
      <c r="L118" s="6" t="n"/>
    </row>
    <row r="119">
      <c r="A119" s="6" t="n"/>
      <c r="B119" s="6" t="n"/>
      <c r="C119" s="15" t="n"/>
      <c r="D119" s="6" t="n"/>
      <c r="E119" s="11">
        <f>IF(C119="","",C119+D119)</f>
        <v/>
      </c>
      <c r="F119" s="16" t="n"/>
      <c r="G119" s="6" t="n"/>
      <c r="H119" s="15" t="n"/>
      <c r="I119" s="13">
        <f>IF(OR(C119="",G119="Y"),"",MAX(0,TODAY()-E119))</f>
        <v/>
      </c>
      <c r="J119" s="14">
        <f>IF(C119="","",IF(G119="Y","Paid",IF(I119=0,"Current",IF(I119&lt;=15,"1-15 days",IF(I119&lt;=30,"16-30 days","31+ days")))))</f>
        <v/>
      </c>
      <c r="K119" s="14">
        <f>IF(OR(C119="",G119="Y",I119=0),"",IF(I119&gt;=30,"Step 4: firm notice",IF(I119&gt;=15,"Step 3: direct ask",IF(I119&gt;=8,"Step 2: follow-up","Step 1: nudge"))))</f>
        <v/>
      </c>
      <c r="L119" s="6" t="n"/>
    </row>
    <row r="120">
      <c r="A120" s="6" t="n"/>
      <c r="B120" s="6" t="n"/>
      <c r="C120" s="15" t="n"/>
      <c r="D120" s="6" t="n"/>
      <c r="E120" s="11">
        <f>IF(C120="","",C120+D120)</f>
        <v/>
      </c>
      <c r="F120" s="16" t="n"/>
      <c r="G120" s="6" t="n"/>
      <c r="H120" s="15" t="n"/>
      <c r="I120" s="13">
        <f>IF(OR(C120="",G120="Y"),"",MAX(0,TODAY()-E120))</f>
        <v/>
      </c>
      <c r="J120" s="14">
        <f>IF(C120="","",IF(G120="Y","Paid",IF(I120=0,"Current",IF(I120&lt;=15,"1-15 days",IF(I120&lt;=30,"16-30 days","31+ days")))))</f>
        <v/>
      </c>
      <c r="K120" s="14">
        <f>IF(OR(C120="",G120="Y",I120=0),"",IF(I120&gt;=30,"Step 4: firm notice",IF(I120&gt;=15,"Step 3: direct ask",IF(I120&gt;=8,"Step 2: follow-up","Step 1: nudge"))))</f>
        <v/>
      </c>
      <c r="L120" s="6" t="n"/>
    </row>
    <row r="121">
      <c r="A121" s="6" t="n"/>
      <c r="B121" s="6" t="n"/>
      <c r="C121" s="15" t="n"/>
      <c r="D121" s="6" t="n"/>
      <c r="E121" s="11">
        <f>IF(C121="","",C121+D121)</f>
        <v/>
      </c>
      <c r="F121" s="16" t="n"/>
      <c r="G121" s="6" t="n"/>
      <c r="H121" s="15" t="n"/>
      <c r="I121" s="13">
        <f>IF(OR(C121="",G121="Y"),"",MAX(0,TODAY()-E121))</f>
        <v/>
      </c>
      <c r="J121" s="14">
        <f>IF(C121="","",IF(G121="Y","Paid",IF(I121=0,"Current",IF(I121&lt;=15,"1-15 days",IF(I121&lt;=30,"16-30 days","31+ days")))))</f>
        <v/>
      </c>
      <c r="K121" s="14">
        <f>IF(OR(C121="",G121="Y",I121=0),"",IF(I121&gt;=30,"Step 4: firm notice",IF(I121&gt;=15,"Step 3: direct ask",IF(I121&gt;=8,"Step 2: follow-up","Step 1: nudge"))))</f>
        <v/>
      </c>
      <c r="L121" s="6" t="n"/>
    </row>
    <row r="122">
      <c r="A122" s="6" t="n"/>
      <c r="B122" s="6" t="n"/>
      <c r="C122" s="15" t="n"/>
      <c r="D122" s="6" t="n"/>
      <c r="E122" s="11">
        <f>IF(C122="","",C122+D122)</f>
        <v/>
      </c>
      <c r="F122" s="16" t="n"/>
      <c r="G122" s="6" t="n"/>
      <c r="H122" s="15" t="n"/>
      <c r="I122" s="13">
        <f>IF(OR(C122="",G122="Y"),"",MAX(0,TODAY()-E122))</f>
        <v/>
      </c>
      <c r="J122" s="14">
        <f>IF(C122="","",IF(G122="Y","Paid",IF(I122=0,"Current",IF(I122&lt;=15,"1-15 days",IF(I122&lt;=30,"16-30 days","31+ days")))))</f>
        <v/>
      </c>
      <c r="K122" s="14">
        <f>IF(OR(C122="",G122="Y",I122=0),"",IF(I122&gt;=30,"Step 4: firm notice",IF(I122&gt;=15,"Step 3: direct ask",IF(I122&gt;=8,"Step 2: follow-up","Step 1: nudge"))))</f>
        <v/>
      </c>
      <c r="L122" s="6" t="n"/>
    </row>
    <row r="123">
      <c r="A123" s="6" t="n"/>
      <c r="B123" s="6" t="n"/>
      <c r="C123" s="15" t="n"/>
      <c r="D123" s="6" t="n"/>
      <c r="E123" s="11">
        <f>IF(C123="","",C123+D123)</f>
        <v/>
      </c>
      <c r="F123" s="16" t="n"/>
      <c r="G123" s="6" t="n"/>
      <c r="H123" s="15" t="n"/>
      <c r="I123" s="13">
        <f>IF(OR(C123="",G123="Y"),"",MAX(0,TODAY()-E123))</f>
        <v/>
      </c>
      <c r="J123" s="14">
        <f>IF(C123="","",IF(G123="Y","Paid",IF(I123=0,"Current",IF(I123&lt;=15,"1-15 days",IF(I123&lt;=30,"16-30 days","31+ days")))))</f>
        <v/>
      </c>
      <c r="K123" s="14">
        <f>IF(OR(C123="",G123="Y",I123=0),"",IF(I123&gt;=30,"Step 4: firm notice",IF(I123&gt;=15,"Step 3: direct ask",IF(I123&gt;=8,"Step 2: follow-up","Step 1: nudge"))))</f>
        <v/>
      </c>
      <c r="L123" s="6" t="n"/>
    </row>
    <row r="124">
      <c r="A124" s="6" t="n"/>
      <c r="B124" s="6" t="n"/>
      <c r="C124" s="15" t="n"/>
      <c r="D124" s="6" t="n"/>
      <c r="E124" s="11">
        <f>IF(C124="","",C124+D124)</f>
        <v/>
      </c>
      <c r="F124" s="16" t="n"/>
      <c r="G124" s="6" t="n"/>
      <c r="H124" s="15" t="n"/>
      <c r="I124" s="13">
        <f>IF(OR(C124="",G124="Y"),"",MAX(0,TODAY()-E124))</f>
        <v/>
      </c>
      <c r="J124" s="14">
        <f>IF(C124="","",IF(G124="Y","Paid",IF(I124=0,"Current",IF(I124&lt;=15,"1-15 days",IF(I124&lt;=30,"16-30 days","31+ days")))))</f>
        <v/>
      </c>
      <c r="K124" s="14">
        <f>IF(OR(C124="",G124="Y",I124=0),"",IF(I124&gt;=30,"Step 4: firm notice",IF(I124&gt;=15,"Step 3: direct ask",IF(I124&gt;=8,"Step 2: follow-up","Step 1: nudge"))))</f>
        <v/>
      </c>
      <c r="L124" s="6" t="n"/>
    </row>
    <row r="125">
      <c r="A125" s="6" t="n"/>
      <c r="B125" s="6" t="n"/>
      <c r="C125" s="15" t="n"/>
      <c r="D125" s="6" t="n"/>
      <c r="E125" s="11">
        <f>IF(C125="","",C125+D125)</f>
        <v/>
      </c>
      <c r="F125" s="16" t="n"/>
      <c r="G125" s="6" t="n"/>
      <c r="H125" s="15" t="n"/>
      <c r="I125" s="13">
        <f>IF(OR(C125="",G125="Y"),"",MAX(0,TODAY()-E125))</f>
        <v/>
      </c>
      <c r="J125" s="14">
        <f>IF(C125="","",IF(G125="Y","Paid",IF(I125=0,"Current",IF(I125&lt;=15,"1-15 days",IF(I125&lt;=30,"16-30 days","31+ days")))))</f>
        <v/>
      </c>
      <c r="K125" s="14">
        <f>IF(OR(C125="",G125="Y",I125=0),"",IF(I125&gt;=30,"Step 4: firm notice",IF(I125&gt;=15,"Step 3: direct ask",IF(I125&gt;=8,"Step 2: follow-up","Step 1: nudge"))))</f>
        <v/>
      </c>
      <c r="L125" s="6" t="n"/>
    </row>
    <row r="126">
      <c r="A126" s="6" t="n"/>
      <c r="B126" s="6" t="n"/>
      <c r="C126" s="15" t="n"/>
      <c r="D126" s="6" t="n"/>
      <c r="E126" s="11">
        <f>IF(C126="","",C126+D126)</f>
        <v/>
      </c>
      <c r="F126" s="16" t="n"/>
      <c r="G126" s="6" t="n"/>
      <c r="H126" s="15" t="n"/>
      <c r="I126" s="13">
        <f>IF(OR(C126="",G126="Y"),"",MAX(0,TODAY()-E126))</f>
        <v/>
      </c>
      <c r="J126" s="14">
        <f>IF(C126="","",IF(G126="Y","Paid",IF(I126=0,"Current",IF(I126&lt;=15,"1-15 days",IF(I126&lt;=30,"16-30 days","31+ days")))))</f>
        <v/>
      </c>
      <c r="K126" s="14">
        <f>IF(OR(C126="",G126="Y",I126=0),"",IF(I126&gt;=30,"Step 4: firm notice",IF(I126&gt;=15,"Step 3: direct ask",IF(I126&gt;=8,"Step 2: follow-up","Step 1: nudge"))))</f>
        <v/>
      </c>
      <c r="L126" s="6" t="n"/>
    </row>
    <row r="127">
      <c r="A127" s="6" t="n"/>
      <c r="B127" s="6" t="n"/>
      <c r="C127" s="15" t="n"/>
      <c r="D127" s="6" t="n"/>
      <c r="E127" s="11">
        <f>IF(C127="","",C127+D127)</f>
        <v/>
      </c>
      <c r="F127" s="16" t="n"/>
      <c r="G127" s="6" t="n"/>
      <c r="H127" s="15" t="n"/>
      <c r="I127" s="13">
        <f>IF(OR(C127="",G127="Y"),"",MAX(0,TODAY()-E127))</f>
        <v/>
      </c>
      <c r="J127" s="14">
        <f>IF(C127="","",IF(G127="Y","Paid",IF(I127=0,"Current",IF(I127&lt;=15,"1-15 days",IF(I127&lt;=30,"16-30 days","31+ days")))))</f>
        <v/>
      </c>
      <c r="K127" s="14">
        <f>IF(OR(C127="",G127="Y",I127=0),"",IF(I127&gt;=30,"Step 4: firm notice",IF(I127&gt;=15,"Step 3: direct ask",IF(I127&gt;=8,"Step 2: follow-up","Step 1: nudge"))))</f>
        <v/>
      </c>
      <c r="L127" s="6" t="n"/>
    </row>
    <row r="128">
      <c r="A128" s="6" t="n"/>
      <c r="B128" s="6" t="n"/>
      <c r="C128" s="15" t="n"/>
      <c r="D128" s="6" t="n"/>
      <c r="E128" s="11">
        <f>IF(C128="","",C128+D128)</f>
        <v/>
      </c>
      <c r="F128" s="16" t="n"/>
      <c r="G128" s="6" t="n"/>
      <c r="H128" s="15" t="n"/>
      <c r="I128" s="13">
        <f>IF(OR(C128="",G128="Y"),"",MAX(0,TODAY()-E128))</f>
        <v/>
      </c>
      <c r="J128" s="14">
        <f>IF(C128="","",IF(G128="Y","Paid",IF(I128=0,"Current",IF(I128&lt;=15,"1-15 days",IF(I128&lt;=30,"16-30 days","31+ days")))))</f>
        <v/>
      </c>
      <c r="K128" s="14">
        <f>IF(OR(C128="",G128="Y",I128=0),"",IF(I128&gt;=30,"Step 4: firm notice",IF(I128&gt;=15,"Step 3: direct ask",IF(I128&gt;=8,"Step 2: follow-up","Step 1: nudge"))))</f>
        <v/>
      </c>
      <c r="L128" s="6" t="n"/>
    </row>
    <row r="129">
      <c r="A129" s="6" t="n"/>
      <c r="B129" s="6" t="n"/>
      <c r="C129" s="15" t="n"/>
      <c r="D129" s="6" t="n"/>
      <c r="E129" s="11">
        <f>IF(C129="","",C129+D129)</f>
        <v/>
      </c>
      <c r="F129" s="16" t="n"/>
      <c r="G129" s="6" t="n"/>
      <c r="H129" s="15" t="n"/>
      <c r="I129" s="13">
        <f>IF(OR(C129="",G129="Y"),"",MAX(0,TODAY()-E129))</f>
        <v/>
      </c>
      <c r="J129" s="14">
        <f>IF(C129="","",IF(G129="Y","Paid",IF(I129=0,"Current",IF(I129&lt;=15,"1-15 days",IF(I129&lt;=30,"16-30 days","31+ days")))))</f>
        <v/>
      </c>
      <c r="K129" s="14">
        <f>IF(OR(C129="",G129="Y",I129=0),"",IF(I129&gt;=30,"Step 4: firm notice",IF(I129&gt;=15,"Step 3: direct ask",IF(I129&gt;=8,"Step 2: follow-up","Step 1: nudge"))))</f>
        <v/>
      </c>
      <c r="L129" s="6" t="n"/>
    </row>
    <row r="130">
      <c r="A130" s="6" t="n"/>
      <c r="B130" s="6" t="n"/>
      <c r="C130" s="15" t="n"/>
      <c r="D130" s="6" t="n"/>
      <c r="E130" s="11">
        <f>IF(C130="","",C130+D130)</f>
        <v/>
      </c>
      <c r="F130" s="16" t="n"/>
      <c r="G130" s="6" t="n"/>
      <c r="H130" s="15" t="n"/>
      <c r="I130" s="13">
        <f>IF(OR(C130="",G130="Y"),"",MAX(0,TODAY()-E130))</f>
        <v/>
      </c>
      <c r="J130" s="14">
        <f>IF(C130="","",IF(G130="Y","Paid",IF(I130=0,"Current",IF(I130&lt;=15,"1-15 days",IF(I130&lt;=30,"16-30 days","31+ days")))))</f>
        <v/>
      </c>
      <c r="K130" s="14">
        <f>IF(OR(C130="",G130="Y",I130=0),"",IF(I130&gt;=30,"Step 4: firm notice",IF(I130&gt;=15,"Step 3: direct ask",IF(I130&gt;=8,"Step 2: follow-up","Step 1: nudge"))))</f>
        <v/>
      </c>
      <c r="L130" s="6" t="n"/>
    </row>
    <row r="131">
      <c r="A131" s="6" t="n"/>
      <c r="B131" s="6" t="n"/>
      <c r="C131" s="15" t="n"/>
      <c r="D131" s="6" t="n"/>
      <c r="E131" s="11">
        <f>IF(C131="","",C131+D131)</f>
        <v/>
      </c>
      <c r="F131" s="16" t="n"/>
      <c r="G131" s="6" t="n"/>
      <c r="H131" s="15" t="n"/>
      <c r="I131" s="13">
        <f>IF(OR(C131="",G131="Y"),"",MAX(0,TODAY()-E131))</f>
        <v/>
      </c>
      <c r="J131" s="14">
        <f>IF(C131="","",IF(G131="Y","Paid",IF(I131=0,"Current",IF(I131&lt;=15,"1-15 days",IF(I131&lt;=30,"16-30 days","31+ days")))))</f>
        <v/>
      </c>
      <c r="K131" s="14">
        <f>IF(OR(C131="",G131="Y",I131=0),"",IF(I131&gt;=30,"Step 4: firm notice",IF(I131&gt;=15,"Step 3: direct ask",IF(I131&gt;=8,"Step 2: follow-up","Step 1: nudge"))))</f>
        <v/>
      </c>
      <c r="L131" s="6" t="n"/>
    </row>
    <row r="132">
      <c r="A132" s="6" t="n"/>
      <c r="B132" s="6" t="n"/>
      <c r="C132" s="15" t="n"/>
      <c r="D132" s="6" t="n"/>
      <c r="E132" s="11">
        <f>IF(C132="","",C132+D132)</f>
        <v/>
      </c>
      <c r="F132" s="16" t="n"/>
      <c r="G132" s="6" t="n"/>
      <c r="H132" s="15" t="n"/>
      <c r="I132" s="13">
        <f>IF(OR(C132="",G132="Y"),"",MAX(0,TODAY()-E132))</f>
        <v/>
      </c>
      <c r="J132" s="14">
        <f>IF(C132="","",IF(G132="Y","Paid",IF(I132=0,"Current",IF(I132&lt;=15,"1-15 days",IF(I132&lt;=30,"16-30 days","31+ days")))))</f>
        <v/>
      </c>
      <c r="K132" s="14">
        <f>IF(OR(C132="",G132="Y",I132=0),"",IF(I132&gt;=30,"Step 4: firm notice",IF(I132&gt;=15,"Step 3: direct ask",IF(I132&gt;=8,"Step 2: follow-up","Step 1: nudge"))))</f>
        <v/>
      </c>
      <c r="L132" s="6" t="n"/>
    </row>
    <row r="133">
      <c r="A133" s="6" t="n"/>
      <c r="B133" s="6" t="n"/>
      <c r="C133" s="15" t="n"/>
      <c r="D133" s="6" t="n"/>
      <c r="E133" s="11">
        <f>IF(C133="","",C133+D133)</f>
        <v/>
      </c>
      <c r="F133" s="16" t="n"/>
      <c r="G133" s="6" t="n"/>
      <c r="H133" s="15" t="n"/>
      <c r="I133" s="13">
        <f>IF(OR(C133="",G133="Y"),"",MAX(0,TODAY()-E133))</f>
        <v/>
      </c>
      <c r="J133" s="14">
        <f>IF(C133="","",IF(G133="Y","Paid",IF(I133=0,"Current",IF(I133&lt;=15,"1-15 days",IF(I133&lt;=30,"16-30 days","31+ days")))))</f>
        <v/>
      </c>
      <c r="K133" s="14">
        <f>IF(OR(C133="",G133="Y",I133=0),"",IF(I133&gt;=30,"Step 4: firm notice",IF(I133&gt;=15,"Step 3: direct ask",IF(I133&gt;=8,"Step 2: follow-up","Step 1: nudge"))))</f>
        <v/>
      </c>
      <c r="L133" s="6" t="n"/>
    </row>
    <row r="134">
      <c r="A134" s="6" t="n"/>
      <c r="B134" s="6" t="n"/>
      <c r="C134" s="15" t="n"/>
      <c r="D134" s="6" t="n"/>
      <c r="E134" s="11">
        <f>IF(C134="","",C134+D134)</f>
        <v/>
      </c>
      <c r="F134" s="16" t="n"/>
      <c r="G134" s="6" t="n"/>
      <c r="H134" s="15" t="n"/>
      <c r="I134" s="13">
        <f>IF(OR(C134="",G134="Y"),"",MAX(0,TODAY()-E134))</f>
        <v/>
      </c>
      <c r="J134" s="14">
        <f>IF(C134="","",IF(G134="Y","Paid",IF(I134=0,"Current",IF(I134&lt;=15,"1-15 days",IF(I134&lt;=30,"16-30 days","31+ days")))))</f>
        <v/>
      </c>
      <c r="K134" s="14">
        <f>IF(OR(C134="",G134="Y",I134=0),"",IF(I134&gt;=30,"Step 4: firm notice",IF(I134&gt;=15,"Step 3: direct ask",IF(I134&gt;=8,"Step 2: follow-up","Step 1: nudge"))))</f>
        <v/>
      </c>
      <c r="L134" s="6" t="n"/>
    </row>
    <row r="135">
      <c r="A135" s="6" t="n"/>
      <c r="B135" s="6" t="n"/>
      <c r="C135" s="15" t="n"/>
      <c r="D135" s="6" t="n"/>
      <c r="E135" s="11">
        <f>IF(C135="","",C135+D135)</f>
        <v/>
      </c>
      <c r="F135" s="16" t="n"/>
      <c r="G135" s="6" t="n"/>
      <c r="H135" s="15" t="n"/>
      <c r="I135" s="13">
        <f>IF(OR(C135="",G135="Y"),"",MAX(0,TODAY()-E135))</f>
        <v/>
      </c>
      <c r="J135" s="14">
        <f>IF(C135="","",IF(G135="Y","Paid",IF(I135=0,"Current",IF(I135&lt;=15,"1-15 days",IF(I135&lt;=30,"16-30 days","31+ days")))))</f>
        <v/>
      </c>
      <c r="K135" s="14">
        <f>IF(OR(C135="",G135="Y",I135=0),"",IF(I135&gt;=30,"Step 4: firm notice",IF(I135&gt;=15,"Step 3: direct ask",IF(I135&gt;=8,"Step 2: follow-up","Step 1: nudge"))))</f>
        <v/>
      </c>
      <c r="L135" s="6" t="n"/>
    </row>
    <row r="136">
      <c r="A136" s="6" t="n"/>
      <c r="B136" s="6" t="n"/>
      <c r="C136" s="15" t="n"/>
      <c r="D136" s="6" t="n"/>
      <c r="E136" s="11">
        <f>IF(C136="","",C136+D136)</f>
        <v/>
      </c>
      <c r="F136" s="16" t="n"/>
      <c r="G136" s="6" t="n"/>
      <c r="H136" s="15" t="n"/>
      <c r="I136" s="13">
        <f>IF(OR(C136="",G136="Y"),"",MAX(0,TODAY()-E136))</f>
        <v/>
      </c>
      <c r="J136" s="14">
        <f>IF(C136="","",IF(G136="Y","Paid",IF(I136=0,"Current",IF(I136&lt;=15,"1-15 days",IF(I136&lt;=30,"16-30 days","31+ days")))))</f>
        <v/>
      </c>
      <c r="K136" s="14">
        <f>IF(OR(C136="",G136="Y",I136=0),"",IF(I136&gt;=30,"Step 4: firm notice",IF(I136&gt;=15,"Step 3: direct ask",IF(I136&gt;=8,"Step 2: follow-up","Step 1: nudge"))))</f>
        <v/>
      </c>
      <c r="L136" s="6" t="n"/>
    </row>
    <row r="137">
      <c r="A137" s="6" t="n"/>
      <c r="B137" s="6" t="n"/>
      <c r="C137" s="15" t="n"/>
      <c r="D137" s="6" t="n"/>
      <c r="E137" s="11">
        <f>IF(C137="","",C137+D137)</f>
        <v/>
      </c>
      <c r="F137" s="16" t="n"/>
      <c r="G137" s="6" t="n"/>
      <c r="H137" s="15" t="n"/>
      <c r="I137" s="13">
        <f>IF(OR(C137="",G137="Y"),"",MAX(0,TODAY()-E137))</f>
        <v/>
      </c>
      <c r="J137" s="14">
        <f>IF(C137="","",IF(G137="Y","Paid",IF(I137=0,"Current",IF(I137&lt;=15,"1-15 days",IF(I137&lt;=30,"16-30 days","31+ days")))))</f>
        <v/>
      </c>
      <c r="K137" s="14">
        <f>IF(OR(C137="",G137="Y",I137=0),"",IF(I137&gt;=30,"Step 4: firm notice",IF(I137&gt;=15,"Step 3: direct ask",IF(I137&gt;=8,"Step 2: follow-up","Step 1: nudge"))))</f>
        <v/>
      </c>
      <c r="L137" s="6" t="n"/>
    </row>
    <row r="138">
      <c r="A138" s="6" t="n"/>
      <c r="B138" s="6" t="n"/>
      <c r="C138" s="15" t="n"/>
      <c r="D138" s="6" t="n"/>
      <c r="E138" s="11">
        <f>IF(C138="","",C138+D138)</f>
        <v/>
      </c>
      <c r="F138" s="16" t="n"/>
      <c r="G138" s="6" t="n"/>
      <c r="H138" s="15" t="n"/>
      <c r="I138" s="13">
        <f>IF(OR(C138="",G138="Y"),"",MAX(0,TODAY()-E138))</f>
        <v/>
      </c>
      <c r="J138" s="14">
        <f>IF(C138="","",IF(G138="Y","Paid",IF(I138=0,"Current",IF(I138&lt;=15,"1-15 days",IF(I138&lt;=30,"16-30 days","31+ days")))))</f>
        <v/>
      </c>
      <c r="K138" s="14">
        <f>IF(OR(C138="",G138="Y",I138=0),"",IF(I138&gt;=30,"Step 4: firm notice",IF(I138&gt;=15,"Step 3: direct ask",IF(I138&gt;=8,"Step 2: follow-up","Step 1: nudge"))))</f>
        <v/>
      </c>
      <c r="L138" s="6" t="n"/>
    </row>
    <row r="139">
      <c r="A139" s="6" t="n"/>
      <c r="B139" s="6" t="n"/>
      <c r="C139" s="15" t="n"/>
      <c r="D139" s="6" t="n"/>
      <c r="E139" s="11">
        <f>IF(C139="","",C139+D139)</f>
        <v/>
      </c>
      <c r="F139" s="16" t="n"/>
      <c r="G139" s="6" t="n"/>
      <c r="H139" s="15" t="n"/>
      <c r="I139" s="13">
        <f>IF(OR(C139="",G139="Y"),"",MAX(0,TODAY()-E139))</f>
        <v/>
      </c>
      <c r="J139" s="14">
        <f>IF(C139="","",IF(G139="Y","Paid",IF(I139=0,"Current",IF(I139&lt;=15,"1-15 days",IF(I139&lt;=30,"16-30 days","31+ days")))))</f>
        <v/>
      </c>
      <c r="K139" s="14">
        <f>IF(OR(C139="",G139="Y",I139=0),"",IF(I139&gt;=30,"Step 4: firm notice",IF(I139&gt;=15,"Step 3: direct ask",IF(I139&gt;=8,"Step 2: follow-up","Step 1: nudge"))))</f>
        <v/>
      </c>
      <c r="L139" s="6" t="n"/>
    </row>
    <row r="140">
      <c r="A140" s="6" t="n"/>
      <c r="B140" s="6" t="n"/>
      <c r="C140" s="15" t="n"/>
      <c r="D140" s="6" t="n"/>
      <c r="E140" s="11">
        <f>IF(C140="","",C140+D140)</f>
        <v/>
      </c>
      <c r="F140" s="16" t="n"/>
      <c r="G140" s="6" t="n"/>
      <c r="H140" s="15" t="n"/>
      <c r="I140" s="13">
        <f>IF(OR(C140="",G140="Y"),"",MAX(0,TODAY()-E140))</f>
        <v/>
      </c>
      <c r="J140" s="14">
        <f>IF(C140="","",IF(G140="Y","Paid",IF(I140=0,"Current",IF(I140&lt;=15,"1-15 days",IF(I140&lt;=30,"16-30 days","31+ days")))))</f>
        <v/>
      </c>
      <c r="K140" s="14">
        <f>IF(OR(C140="",G140="Y",I140=0),"",IF(I140&gt;=30,"Step 4: firm notice",IF(I140&gt;=15,"Step 3: direct ask",IF(I140&gt;=8,"Step 2: follow-up","Step 1: nudge"))))</f>
        <v/>
      </c>
      <c r="L140" s="6" t="n"/>
    </row>
    <row r="141">
      <c r="A141" s="6" t="n"/>
      <c r="B141" s="6" t="n"/>
      <c r="C141" s="15" t="n"/>
      <c r="D141" s="6" t="n"/>
      <c r="E141" s="11">
        <f>IF(C141="","",C141+D141)</f>
        <v/>
      </c>
      <c r="F141" s="16" t="n"/>
      <c r="G141" s="6" t="n"/>
      <c r="H141" s="15" t="n"/>
      <c r="I141" s="13">
        <f>IF(OR(C141="",G141="Y"),"",MAX(0,TODAY()-E141))</f>
        <v/>
      </c>
      <c r="J141" s="14">
        <f>IF(C141="","",IF(G141="Y","Paid",IF(I141=0,"Current",IF(I141&lt;=15,"1-15 days",IF(I141&lt;=30,"16-30 days","31+ days")))))</f>
        <v/>
      </c>
      <c r="K141" s="14">
        <f>IF(OR(C141="",G141="Y",I141=0),"",IF(I141&gt;=30,"Step 4: firm notice",IF(I141&gt;=15,"Step 3: direct ask",IF(I141&gt;=8,"Step 2: follow-up","Step 1: nudge"))))</f>
        <v/>
      </c>
      <c r="L141" s="6" t="n"/>
    </row>
    <row r="142">
      <c r="A142" s="6" t="n"/>
      <c r="B142" s="6" t="n"/>
      <c r="C142" s="15" t="n"/>
      <c r="D142" s="6" t="n"/>
      <c r="E142" s="11">
        <f>IF(C142="","",C142+D142)</f>
        <v/>
      </c>
      <c r="F142" s="16" t="n"/>
      <c r="G142" s="6" t="n"/>
      <c r="H142" s="15" t="n"/>
      <c r="I142" s="13">
        <f>IF(OR(C142="",G142="Y"),"",MAX(0,TODAY()-E142))</f>
        <v/>
      </c>
      <c r="J142" s="14">
        <f>IF(C142="","",IF(G142="Y","Paid",IF(I142=0,"Current",IF(I142&lt;=15,"1-15 days",IF(I142&lt;=30,"16-30 days","31+ days")))))</f>
        <v/>
      </c>
      <c r="K142" s="14">
        <f>IF(OR(C142="",G142="Y",I142=0),"",IF(I142&gt;=30,"Step 4: firm notice",IF(I142&gt;=15,"Step 3: direct ask",IF(I142&gt;=8,"Step 2: follow-up","Step 1: nudge"))))</f>
        <v/>
      </c>
      <c r="L142" s="6" t="n"/>
    </row>
    <row r="143">
      <c r="A143" s="6" t="n"/>
      <c r="B143" s="6" t="n"/>
      <c r="C143" s="15" t="n"/>
      <c r="D143" s="6" t="n"/>
      <c r="E143" s="11">
        <f>IF(C143="","",C143+D143)</f>
        <v/>
      </c>
      <c r="F143" s="16" t="n"/>
      <c r="G143" s="6" t="n"/>
      <c r="H143" s="15" t="n"/>
      <c r="I143" s="13">
        <f>IF(OR(C143="",G143="Y"),"",MAX(0,TODAY()-E143))</f>
        <v/>
      </c>
      <c r="J143" s="14">
        <f>IF(C143="","",IF(G143="Y","Paid",IF(I143=0,"Current",IF(I143&lt;=15,"1-15 days",IF(I143&lt;=30,"16-30 days","31+ days")))))</f>
        <v/>
      </c>
      <c r="K143" s="14">
        <f>IF(OR(C143="",G143="Y",I143=0),"",IF(I143&gt;=30,"Step 4: firm notice",IF(I143&gt;=15,"Step 3: direct ask",IF(I143&gt;=8,"Step 2: follow-up","Step 1: nudge"))))</f>
        <v/>
      </c>
      <c r="L143" s="6" t="n"/>
    </row>
    <row r="144">
      <c r="A144" s="6" t="n"/>
      <c r="B144" s="6" t="n"/>
      <c r="C144" s="15" t="n"/>
      <c r="D144" s="6" t="n"/>
      <c r="E144" s="11">
        <f>IF(C144="","",C144+D144)</f>
        <v/>
      </c>
      <c r="F144" s="16" t="n"/>
      <c r="G144" s="6" t="n"/>
      <c r="H144" s="15" t="n"/>
      <c r="I144" s="13">
        <f>IF(OR(C144="",G144="Y"),"",MAX(0,TODAY()-E144))</f>
        <v/>
      </c>
      <c r="J144" s="14">
        <f>IF(C144="","",IF(G144="Y","Paid",IF(I144=0,"Current",IF(I144&lt;=15,"1-15 days",IF(I144&lt;=30,"16-30 days","31+ days")))))</f>
        <v/>
      </c>
      <c r="K144" s="14">
        <f>IF(OR(C144="",G144="Y",I144=0),"",IF(I144&gt;=30,"Step 4: firm notice",IF(I144&gt;=15,"Step 3: direct ask",IF(I144&gt;=8,"Step 2: follow-up","Step 1: nudge"))))</f>
        <v/>
      </c>
      <c r="L144" s="6" t="n"/>
    </row>
    <row r="145">
      <c r="A145" s="6" t="n"/>
      <c r="B145" s="6" t="n"/>
      <c r="C145" s="15" t="n"/>
      <c r="D145" s="6" t="n"/>
      <c r="E145" s="11">
        <f>IF(C145="","",C145+D145)</f>
        <v/>
      </c>
      <c r="F145" s="16" t="n"/>
      <c r="G145" s="6" t="n"/>
      <c r="H145" s="15" t="n"/>
      <c r="I145" s="13">
        <f>IF(OR(C145="",G145="Y"),"",MAX(0,TODAY()-E145))</f>
        <v/>
      </c>
      <c r="J145" s="14">
        <f>IF(C145="","",IF(G145="Y","Paid",IF(I145=0,"Current",IF(I145&lt;=15,"1-15 days",IF(I145&lt;=30,"16-30 days","31+ days")))))</f>
        <v/>
      </c>
      <c r="K145" s="14">
        <f>IF(OR(C145="",G145="Y",I145=0),"",IF(I145&gt;=30,"Step 4: firm notice",IF(I145&gt;=15,"Step 3: direct ask",IF(I145&gt;=8,"Step 2: follow-up","Step 1: nudge"))))</f>
        <v/>
      </c>
      <c r="L145" s="6" t="n"/>
    </row>
    <row r="146">
      <c r="A146" s="6" t="n"/>
      <c r="B146" s="6" t="n"/>
      <c r="C146" s="15" t="n"/>
      <c r="D146" s="6" t="n"/>
      <c r="E146" s="11">
        <f>IF(C146="","",C146+D146)</f>
        <v/>
      </c>
      <c r="F146" s="16" t="n"/>
      <c r="G146" s="6" t="n"/>
      <c r="H146" s="15" t="n"/>
      <c r="I146" s="13">
        <f>IF(OR(C146="",G146="Y"),"",MAX(0,TODAY()-E146))</f>
        <v/>
      </c>
      <c r="J146" s="14">
        <f>IF(C146="","",IF(G146="Y","Paid",IF(I146=0,"Current",IF(I146&lt;=15,"1-15 days",IF(I146&lt;=30,"16-30 days","31+ days")))))</f>
        <v/>
      </c>
      <c r="K146" s="14">
        <f>IF(OR(C146="",G146="Y",I146=0),"",IF(I146&gt;=30,"Step 4: firm notice",IF(I146&gt;=15,"Step 3: direct ask",IF(I146&gt;=8,"Step 2: follow-up","Step 1: nudge"))))</f>
        <v/>
      </c>
      <c r="L146" s="6" t="n"/>
    </row>
    <row r="147">
      <c r="A147" s="6" t="n"/>
      <c r="B147" s="6" t="n"/>
      <c r="C147" s="15" t="n"/>
      <c r="D147" s="6" t="n"/>
      <c r="E147" s="11">
        <f>IF(C147="","",C147+D147)</f>
        <v/>
      </c>
      <c r="F147" s="16" t="n"/>
      <c r="G147" s="6" t="n"/>
      <c r="H147" s="15" t="n"/>
      <c r="I147" s="13">
        <f>IF(OR(C147="",G147="Y"),"",MAX(0,TODAY()-E147))</f>
        <v/>
      </c>
      <c r="J147" s="14">
        <f>IF(C147="","",IF(G147="Y","Paid",IF(I147=0,"Current",IF(I147&lt;=15,"1-15 days",IF(I147&lt;=30,"16-30 days","31+ days")))))</f>
        <v/>
      </c>
      <c r="K147" s="14">
        <f>IF(OR(C147="",G147="Y",I147=0),"",IF(I147&gt;=30,"Step 4: firm notice",IF(I147&gt;=15,"Step 3: direct ask",IF(I147&gt;=8,"Step 2: follow-up","Step 1: nudge"))))</f>
        <v/>
      </c>
      <c r="L147" s="6" t="n"/>
    </row>
    <row r="148">
      <c r="A148" s="6" t="n"/>
      <c r="B148" s="6" t="n"/>
      <c r="C148" s="15" t="n"/>
      <c r="D148" s="6" t="n"/>
      <c r="E148" s="11">
        <f>IF(C148="","",C148+D148)</f>
        <v/>
      </c>
      <c r="F148" s="16" t="n"/>
      <c r="G148" s="6" t="n"/>
      <c r="H148" s="15" t="n"/>
      <c r="I148" s="13">
        <f>IF(OR(C148="",G148="Y"),"",MAX(0,TODAY()-E148))</f>
        <v/>
      </c>
      <c r="J148" s="14">
        <f>IF(C148="","",IF(G148="Y","Paid",IF(I148=0,"Current",IF(I148&lt;=15,"1-15 days",IF(I148&lt;=30,"16-30 days","31+ days")))))</f>
        <v/>
      </c>
      <c r="K148" s="14">
        <f>IF(OR(C148="",G148="Y",I148=0),"",IF(I148&gt;=30,"Step 4: firm notice",IF(I148&gt;=15,"Step 3: direct ask",IF(I148&gt;=8,"Step 2: follow-up","Step 1: nudge"))))</f>
        <v/>
      </c>
      <c r="L148" s="6" t="n"/>
    </row>
    <row r="149">
      <c r="A149" s="6" t="n"/>
      <c r="B149" s="6" t="n"/>
      <c r="C149" s="15" t="n"/>
      <c r="D149" s="6" t="n"/>
      <c r="E149" s="11">
        <f>IF(C149="","",C149+D149)</f>
        <v/>
      </c>
      <c r="F149" s="16" t="n"/>
      <c r="G149" s="6" t="n"/>
      <c r="H149" s="15" t="n"/>
      <c r="I149" s="13">
        <f>IF(OR(C149="",G149="Y"),"",MAX(0,TODAY()-E149))</f>
        <v/>
      </c>
      <c r="J149" s="14">
        <f>IF(C149="","",IF(G149="Y","Paid",IF(I149=0,"Current",IF(I149&lt;=15,"1-15 days",IF(I149&lt;=30,"16-30 days","31+ days")))))</f>
        <v/>
      </c>
      <c r="K149" s="14">
        <f>IF(OR(C149="",G149="Y",I149=0),"",IF(I149&gt;=30,"Step 4: firm notice",IF(I149&gt;=15,"Step 3: direct ask",IF(I149&gt;=8,"Step 2: follow-up","Step 1: nudge"))))</f>
        <v/>
      </c>
      <c r="L149" s="6" t="n"/>
    </row>
    <row r="150">
      <c r="A150" s="6" t="n"/>
      <c r="B150" s="6" t="n"/>
      <c r="C150" s="15" t="n"/>
      <c r="D150" s="6" t="n"/>
      <c r="E150" s="11">
        <f>IF(C150="","",C150+D150)</f>
        <v/>
      </c>
      <c r="F150" s="16" t="n"/>
      <c r="G150" s="6" t="n"/>
      <c r="H150" s="15" t="n"/>
      <c r="I150" s="13">
        <f>IF(OR(C150="",G150="Y"),"",MAX(0,TODAY()-E150))</f>
        <v/>
      </c>
      <c r="J150" s="14">
        <f>IF(C150="","",IF(G150="Y","Paid",IF(I150=0,"Current",IF(I150&lt;=15,"1-15 days",IF(I150&lt;=30,"16-30 days","31+ days")))))</f>
        <v/>
      </c>
      <c r="K150" s="14">
        <f>IF(OR(C150="",G150="Y",I150=0),"",IF(I150&gt;=30,"Step 4: firm notice",IF(I150&gt;=15,"Step 3: direct ask",IF(I150&gt;=8,"Step 2: follow-up","Step 1: nudge"))))</f>
        <v/>
      </c>
      <c r="L150" s="6" t="n"/>
    </row>
    <row r="151">
      <c r="A151" s="6" t="n"/>
      <c r="B151" s="6" t="n"/>
      <c r="C151" s="15" t="n"/>
      <c r="D151" s="6" t="n"/>
      <c r="E151" s="11">
        <f>IF(C151="","",C151+D151)</f>
        <v/>
      </c>
      <c r="F151" s="16" t="n"/>
      <c r="G151" s="6" t="n"/>
      <c r="H151" s="15" t="n"/>
      <c r="I151" s="13">
        <f>IF(OR(C151="",G151="Y"),"",MAX(0,TODAY()-E151))</f>
        <v/>
      </c>
      <c r="J151" s="14">
        <f>IF(C151="","",IF(G151="Y","Paid",IF(I151=0,"Current",IF(I151&lt;=15,"1-15 days",IF(I151&lt;=30,"16-30 days","31+ days")))))</f>
        <v/>
      </c>
      <c r="K151" s="14">
        <f>IF(OR(C151="",G151="Y",I151=0),"",IF(I151&gt;=30,"Step 4: firm notice",IF(I151&gt;=15,"Step 3: direct ask",IF(I151&gt;=8,"Step 2: follow-up","Step 1: nudge"))))</f>
        <v/>
      </c>
      <c r="L151" s="6" t="n"/>
    </row>
    <row r="152">
      <c r="A152" s="6" t="n"/>
      <c r="B152" s="6" t="n"/>
      <c r="C152" s="15" t="n"/>
      <c r="D152" s="6" t="n"/>
      <c r="E152" s="11">
        <f>IF(C152="","",C152+D152)</f>
        <v/>
      </c>
      <c r="F152" s="16" t="n"/>
      <c r="G152" s="6" t="n"/>
      <c r="H152" s="15" t="n"/>
      <c r="I152" s="13">
        <f>IF(OR(C152="",G152="Y"),"",MAX(0,TODAY()-E152))</f>
        <v/>
      </c>
      <c r="J152" s="14">
        <f>IF(C152="","",IF(G152="Y","Paid",IF(I152=0,"Current",IF(I152&lt;=15,"1-15 days",IF(I152&lt;=30,"16-30 days","31+ days")))))</f>
        <v/>
      </c>
      <c r="K152" s="14">
        <f>IF(OR(C152="",G152="Y",I152=0),"",IF(I152&gt;=30,"Step 4: firm notice",IF(I152&gt;=15,"Step 3: direct ask",IF(I152&gt;=8,"Step 2: follow-up","Step 1: nudge"))))</f>
        <v/>
      </c>
      <c r="L152" s="6" t="n"/>
    </row>
    <row r="153">
      <c r="A153" s="6" t="n"/>
      <c r="B153" s="6" t="n"/>
      <c r="C153" s="15" t="n"/>
      <c r="D153" s="6" t="n"/>
      <c r="E153" s="11">
        <f>IF(C153="","",C153+D153)</f>
        <v/>
      </c>
      <c r="F153" s="16" t="n"/>
      <c r="G153" s="6" t="n"/>
      <c r="H153" s="15" t="n"/>
      <c r="I153" s="13">
        <f>IF(OR(C153="",G153="Y"),"",MAX(0,TODAY()-E153))</f>
        <v/>
      </c>
      <c r="J153" s="14">
        <f>IF(C153="","",IF(G153="Y","Paid",IF(I153=0,"Current",IF(I153&lt;=15,"1-15 days",IF(I153&lt;=30,"16-30 days","31+ days")))))</f>
        <v/>
      </c>
      <c r="K153" s="14">
        <f>IF(OR(C153="",G153="Y",I153=0),"",IF(I153&gt;=30,"Step 4: firm notice",IF(I153&gt;=15,"Step 3: direct ask",IF(I153&gt;=8,"Step 2: follow-up","Step 1: nudge"))))</f>
        <v/>
      </c>
      <c r="L153" s="6" t="n"/>
    </row>
    <row r="154">
      <c r="A154" s="6" t="n"/>
      <c r="B154" s="6" t="n"/>
      <c r="C154" s="15" t="n"/>
      <c r="D154" s="6" t="n"/>
      <c r="E154" s="11">
        <f>IF(C154="","",C154+D154)</f>
        <v/>
      </c>
      <c r="F154" s="16" t="n"/>
      <c r="G154" s="6" t="n"/>
      <c r="H154" s="15" t="n"/>
      <c r="I154" s="13">
        <f>IF(OR(C154="",G154="Y"),"",MAX(0,TODAY()-E154))</f>
        <v/>
      </c>
      <c r="J154" s="14">
        <f>IF(C154="","",IF(G154="Y","Paid",IF(I154=0,"Current",IF(I154&lt;=15,"1-15 days",IF(I154&lt;=30,"16-30 days","31+ days")))))</f>
        <v/>
      </c>
      <c r="K154" s="14">
        <f>IF(OR(C154="",G154="Y",I154=0),"",IF(I154&gt;=30,"Step 4: firm notice",IF(I154&gt;=15,"Step 3: direct ask",IF(I154&gt;=8,"Step 2: follow-up","Step 1: nudge"))))</f>
        <v/>
      </c>
      <c r="L154" s="6" t="n"/>
    </row>
    <row r="155">
      <c r="A155" s="6" t="n"/>
      <c r="B155" s="6" t="n"/>
      <c r="C155" s="15" t="n"/>
      <c r="D155" s="6" t="n"/>
      <c r="E155" s="11">
        <f>IF(C155="","",C155+D155)</f>
        <v/>
      </c>
      <c r="F155" s="16" t="n"/>
      <c r="G155" s="6" t="n"/>
      <c r="H155" s="15" t="n"/>
      <c r="I155" s="13">
        <f>IF(OR(C155="",G155="Y"),"",MAX(0,TODAY()-E155))</f>
        <v/>
      </c>
      <c r="J155" s="14">
        <f>IF(C155="","",IF(G155="Y","Paid",IF(I155=0,"Current",IF(I155&lt;=15,"1-15 days",IF(I155&lt;=30,"16-30 days","31+ days")))))</f>
        <v/>
      </c>
      <c r="K155" s="14">
        <f>IF(OR(C155="",G155="Y",I155=0),"",IF(I155&gt;=30,"Step 4: firm notice",IF(I155&gt;=15,"Step 3: direct ask",IF(I155&gt;=8,"Step 2: follow-up","Step 1: nudge"))))</f>
        <v/>
      </c>
      <c r="L155" s="6" t="n"/>
    </row>
    <row r="156">
      <c r="A156" s="6" t="n"/>
      <c r="B156" s="6" t="n"/>
      <c r="C156" s="15" t="n"/>
      <c r="D156" s="6" t="n"/>
      <c r="E156" s="11">
        <f>IF(C156="","",C156+D156)</f>
        <v/>
      </c>
      <c r="F156" s="16" t="n"/>
      <c r="G156" s="6" t="n"/>
      <c r="H156" s="15" t="n"/>
      <c r="I156" s="13">
        <f>IF(OR(C156="",G156="Y"),"",MAX(0,TODAY()-E156))</f>
        <v/>
      </c>
      <c r="J156" s="14">
        <f>IF(C156="","",IF(G156="Y","Paid",IF(I156=0,"Current",IF(I156&lt;=15,"1-15 days",IF(I156&lt;=30,"16-30 days","31+ days")))))</f>
        <v/>
      </c>
      <c r="K156" s="14">
        <f>IF(OR(C156="",G156="Y",I156=0),"",IF(I156&gt;=30,"Step 4: firm notice",IF(I156&gt;=15,"Step 3: direct ask",IF(I156&gt;=8,"Step 2: follow-up","Step 1: nudge"))))</f>
        <v/>
      </c>
      <c r="L156" s="6" t="n"/>
    </row>
    <row r="157">
      <c r="A157" s="6" t="n"/>
      <c r="B157" s="6" t="n"/>
      <c r="C157" s="15" t="n"/>
      <c r="D157" s="6" t="n"/>
      <c r="E157" s="11">
        <f>IF(C157="","",C157+D157)</f>
        <v/>
      </c>
      <c r="F157" s="16" t="n"/>
      <c r="G157" s="6" t="n"/>
      <c r="H157" s="15" t="n"/>
      <c r="I157" s="13">
        <f>IF(OR(C157="",G157="Y"),"",MAX(0,TODAY()-E157))</f>
        <v/>
      </c>
      <c r="J157" s="14">
        <f>IF(C157="","",IF(G157="Y","Paid",IF(I157=0,"Current",IF(I157&lt;=15,"1-15 days",IF(I157&lt;=30,"16-30 days","31+ days")))))</f>
        <v/>
      </c>
      <c r="K157" s="14">
        <f>IF(OR(C157="",G157="Y",I157=0),"",IF(I157&gt;=30,"Step 4: firm notice",IF(I157&gt;=15,"Step 3: direct ask",IF(I157&gt;=8,"Step 2: follow-up","Step 1: nudge"))))</f>
        <v/>
      </c>
      <c r="L157" s="6" t="n"/>
    </row>
    <row r="158">
      <c r="A158" s="6" t="n"/>
      <c r="B158" s="6" t="n"/>
      <c r="C158" s="15" t="n"/>
      <c r="D158" s="6" t="n"/>
      <c r="E158" s="11">
        <f>IF(C158="","",C158+D158)</f>
        <v/>
      </c>
      <c r="F158" s="16" t="n"/>
      <c r="G158" s="6" t="n"/>
      <c r="H158" s="15" t="n"/>
      <c r="I158" s="13">
        <f>IF(OR(C158="",G158="Y"),"",MAX(0,TODAY()-E158))</f>
        <v/>
      </c>
      <c r="J158" s="14">
        <f>IF(C158="","",IF(G158="Y","Paid",IF(I158=0,"Current",IF(I158&lt;=15,"1-15 days",IF(I158&lt;=30,"16-30 days","31+ days")))))</f>
        <v/>
      </c>
      <c r="K158" s="14">
        <f>IF(OR(C158="",G158="Y",I158=0),"",IF(I158&gt;=30,"Step 4: firm notice",IF(I158&gt;=15,"Step 3: direct ask",IF(I158&gt;=8,"Step 2: follow-up","Step 1: nudge"))))</f>
        <v/>
      </c>
      <c r="L158" s="6" t="n"/>
    </row>
    <row r="159">
      <c r="A159" s="6" t="n"/>
      <c r="B159" s="6" t="n"/>
      <c r="C159" s="15" t="n"/>
      <c r="D159" s="6" t="n"/>
      <c r="E159" s="11">
        <f>IF(C159="","",C159+D159)</f>
        <v/>
      </c>
      <c r="F159" s="16" t="n"/>
      <c r="G159" s="6" t="n"/>
      <c r="H159" s="15" t="n"/>
      <c r="I159" s="13">
        <f>IF(OR(C159="",G159="Y"),"",MAX(0,TODAY()-E159))</f>
        <v/>
      </c>
      <c r="J159" s="14">
        <f>IF(C159="","",IF(G159="Y","Paid",IF(I159=0,"Current",IF(I159&lt;=15,"1-15 days",IF(I159&lt;=30,"16-30 days","31+ days")))))</f>
        <v/>
      </c>
      <c r="K159" s="14">
        <f>IF(OR(C159="",G159="Y",I159=0),"",IF(I159&gt;=30,"Step 4: firm notice",IF(I159&gt;=15,"Step 3: direct ask",IF(I159&gt;=8,"Step 2: follow-up","Step 1: nudge"))))</f>
        <v/>
      </c>
      <c r="L159" s="6" t="n"/>
    </row>
    <row r="160">
      <c r="A160" s="6" t="n"/>
      <c r="B160" s="6" t="n"/>
      <c r="C160" s="15" t="n"/>
      <c r="D160" s="6" t="n"/>
      <c r="E160" s="11">
        <f>IF(C160="","",C160+D160)</f>
        <v/>
      </c>
      <c r="F160" s="16" t="n"/>
      <c r="G160" s="6" t="n"/>
      <c r="H160" s="15" t="n"/>
      <c r="I160" s="13">
        <f>IF(OR(C160="",G160="Y"),"",MAX(0,TODAY()-E160))</f>
        <v/>
      </c>
      <c r="J160" s="14">
        <f>IF(C160="","",IF(G160="Y","Paid",IF(I160=0,"Current",IF(I160&lt;=15,"1-15 days",IF(I160&lt;=30,"16-30 days","31+ days")))))</f>
        <v/>
      </c>
      <c r="K160" s="14">
        <f>IF(OR(C160="",G160="Y",I160=0),"",IF(I160&gt;=30,"Step 4: firm notice",IF(I160&gt;=15,"Step 3: direct ask",IF(I160&gt;=8,"Step 2: follow-up","Step 1: nudge"))))</f>
        <v/>
      </c>
      <c r="L160" s="6" t="n"/>
    </row>
    <row r="161">
      <c r="A161" s="6" t="n"/>
      <c r="B161" s="6" t="n"/>
      <c r="C161" s="15" t="n"/>
      <c r="D161" s="6" t="n"/>
      <c r="E161" s="11">
        <f>IF(C161="","",C161+D161)</f>
        <v/>
      </c>
      <c r="F161" s="16" t="n"/>
      <c r="G161" s="6" t="n"/>
      <c r="H161" s="15" t="n"/>
      <c r="I161" s="13">
        <f>IF(OR(C161="",G161="Y"),"",MAX(0,TODAY()-E161))</f>
        <v/>
      </c>
      <c r="J161" s="14">
        <f>IF(C161="","",IF(G161="Y","Paid",IF(I161=0,"Current",IF(I161&lt;=15,"1-15 days",IF(I161&lt;=30,"16-30 days","31+ days")))))</f>
        <v/>
      </c>
      <c r="K161" s="14">
        <f>IF(OR(C161="",G161="Y",I161=0),"",IF(I161&gt;=30,"Step 4: firm notice",IF(I161&gt;=15,"Step 3: direct ask",IF(I161&gt;=8,"Step 2: follow-up","Step 1: nudge"))))</f>
        <v/>
      </c>
      <c r="L161" s="6" t="n"/>
    </row>
    <row r="162">
      <c r="A162" s="6" t="n"/>
      <c r="B162" s="6" t="n"/>
      <c r="C162" s="15" t="n"/>
      <c r="D162" s="6" t="n"/>
      <c r="E162" s="11">
        <f>IF(C162="","",C162+D162)</f>
        <v/>
      </c>
      <c r="F162" s="16" t="n"/>
      <c r="G162" s="6" t="n"/>
      <c r="H162" s="15" t="n"/>
      <c r="I162" s="13">
        <f>IF(OR(C162="",G162="Y"),"",MAX(0,TODAY()-E162))</f>
        <v/>
      </c>
      <c r="J162" s="14">
        <f>IF(C162="","",IF(G162="Y","Paid",IF(I162=0,"Current",IF(I162&lt;=15,"1-15 days",IF(I162&lt;=30,"16-30 days","31+ days")))))</f>
        <v/>
      </c>
      <c r="K162" s="14">
        <f>IF(OR(C162="",G162="Y",I162=0),"",IF(I162&gt;=30,"Step 4: firm notice",IF(I162&gt;=15,"Step 3: direct ask",IF(I162&gt;=8,"Step 2: follow-up","Step 1: nudge"))))</f>
        <v/>
      </c>
      <c r="L162" s="6" t="n"/>
    </row>
    <row r="163">
      <c r="A163" s="6" t="n"/>
      <c r="B163" s="6" t="n"/>
      <c r="C163" s="15" t="n"/>
      <c r="D163" s="6" t="n"/>
      <c r="E163" s="11">
        <f>IF(C163="","",C163+D163)</f>
        <v/>
      </c>
      <c r="F163" s="16" t="n"/>
      <c r="G163" s="6" t="n"/>
      <c r="H163" s="15" t="n"/>
      <c r="I163" s="13">
        <f>IF(OR(C163="",G163="Y"),"",MAX(0,TODAY()-E163))</f>
        <v/>
      </c>
      <c r="J163" s="14">
        <f>IF(C163="","",IF(G163="Y","Paid",IF(I163=0,"Current",IF(I163&lt;=15,"1-15 days",IF(I163&lt;=30,"16-30 days","31+ days")))))</f>
        <v/>
      </c>
      <c r="K163" s="14">
        <f>IF(OR(C163="",G163="Y",I163=0),"",IF(I163&gt;=30,"Step 4: firm notice",IF(I163&gt;=15,"Step 3: direct ask",IF(I163&gt;=8,"Step 2: follow-up","Step 1: nudge"))))</f>
        <v/>
      </c>
      <c r="L163" s="6" t="n"/>
    </row>
    <row r="164">
      <c r="A164" s="6" t="n"/>
      <c r="B164" s="6" t="n"/>
      <c r="C164" s="15" t="n"/>
      <c r="D164" s="6" t="n"/>
      <c r="E164" s="11">
        <f>IF(C164="","",C164+D164)</f>
        <v/>
      </c>
      <c r="F164" s="16" t="n"/>
      <c r="G164" s="6" t="n"/>
      <c r="H164" s="15" t="n"/>
      <c r="I164" s="13">
        <f>IF(OR(C164="",G164="Y"),"",MAX(0,TODAY()-E164))</f>
        <v/>
      </c>
      <c r="J164" s="14">
        <f>IF(C164="","",IF(G164="Y","Paid",IF(I164=0,"Current",IF(I164&lt;=15,"1-15 days",IF(I164&lt;=30,"16-30 days","31+ days")))))</f>
        <v/>
      </c>
      <c r="K164" s="14">
        <f>IF(OR(C164="",G164="Y",I164=0),"",IF(I164&gt;=30,"Step 4: firm notice",IF(I164&gt;=15,"Step 3: direct ask",IF(I164&gt;=8,"Step 2: follow-up","Step 1: nudge"))))</f>
        <v/>
      </c>
      <c r="L164" s="6" t="n"/>
    </row>
    <row r="165">
      <c r="A165" s="6" t="n"/>
      <c r="B165" s="6" t="n"/>
      <c r="C165" s="15" t="n"/>
      <c r="D165" s="6" t="n"/>
      <c r="E165" s="11">
        <f>IF(C165="","",C165+D165)</f>
        <v/>
      </c>
      <c r="F165" s="16" t="n"/>
      <c r="G165" s="6" t="n"/>
      <c r="H165" s="15" t="n"/>
      <c r="I165" s="13">
        <f>IF(OR(C165="",G165="Y"),"",MAX(0,TODAY()-E165))</f>
        <v/>
      </c>
      <c r="J165" s="14">
        <f>IF(C165="","",IF(G165="Y","Paid",IF(I165=0,"Current",IF(I165&lt;=15,"1-15 days",IF(I165&lt;=30,"16-30 days","31+ days")))))</f>
        <v/>
      </c>
      <c r="K165" s="14">
        <f>IF(OR(C165="",G165="Y",I165=0),"",IF(I165&gt;=30,"Step 4: firm notice",IF(I165&gt;=15,"Step 3: direct ask",IF(I165&gt;=8,"Step 2: follow-up","Step 1: nudge"))))</f>
        <v/>
      </c>
      <c r="L165" s="6" t="n"/>
    </row>
    <row r="166">
      <c r="A166" s="6" t="n"/>
      <c r="B166" s="6" t="n"/>
      <c r="C166" s="15" t="n"/>
      <c r="D166" s="6" t="n"/>
      <c r="E166" s="11">
        <f>IF(C166="","",C166+D166)</f>
        <v/>
      </c>
      <c r="F166" s="16" t="n"/>
      <c r="G166" s="6" t="n"/>
      <c r="H166" s="15" t="n"/>
      <c r="I166" s="13">
        <f>IF(OR(C166="",G166="Y"),"",MAX(0,TODAY()-E166))</f>
        <v/>
      </c>
      <c r="J166" s="14">
        <f>IF(C166="","",IF(G166="Y","Paid",IF(I166=0,"Current",IF(I166&lt;=15,"1-15 days",IF(I166&lt;=30,"16-30 days","31+ days")))))</f>
        <v/>
      </c>
      <c r="K166" s="14">
        <f>IF(OR(C166="",G166="Y",I166=0),"",IF(I166&gt;=30,"Step 4: firm notice",IF(I166&gt;=15,"Step 3: direct ask",IF(I166&gt;=8,"Step 2: follow-up","Step 1: nudge"))))</f>
        <v/>
      </c>
      <c r="L166" s="6" t="n"/>
    </row>
    <row r="167">
      <c r="A167" s="6" t="n"/>
      <c r="B167" s="6" t="n"/>
      <c r="C167" s="15" t="n"/>
      <c r="D167" s="6" t="n"/>
      <c r="E167" s="11">
        <f>IF(C167="","",C167+D167)</f>
        <v/>
      </c>
      <c r="F167" s="16" t="n"/>
      <c r="G167" s="6" t="n"/>
      <c r="H167" s="15" t="n"/>
      <c r="I167" s="13">
        <f>IF(OR(C167="",G167="Y"),"",MAX(0,TODAY()-E167))</f>
        <v/>
      </c>
      <c r="J167" s="14">
        <f>IF(C167="","",IF(G167="Y","Paid",IF(I167=0,"Current",IF(I167&lt;=15,"1-15 days",IF(I167&lt;=30,"16-30 days","31+ days")))))</f>
        <v/>
      </c>
      <c r="K167" s="14">
        <f>IF(OR(C167="",G167="Y",I167=0),"",IF(I167&gt;=30,"Step 4: firm notice",IF(I167&gt;=15,"Step 3: direct ask",IF(I167&gt;=8,"Step 2: follow-up","Step 1: nudge"))))</f>
        <v/>
      </c>
      <c r="L167" s="6" t="n"/>
    </row>
    <row r="168">
      <c r="A168" s="6" t="n"/>
      <c r="B168" s="6" t="n"/>
      <c r="C168" s="15" t="n"/>
      <c r="D168" s="6" t="n"/>
      <c r="E168" s="11">
        <f>IF(C168="","",C168+D168)</f>
        <v/>
      </c>
      <c r="F168" s="16" t="n"/>
      <c r="G168" s="6" t="n"/>
      <c r="H168" s="15" t="n"/>
      <c r="I168" s="13">
        <f>IF(OR(C168="",G168="Y"),"",MAX(0,TODAY()-E168))</f>
        <v/>
      </c>
      <c r="J168" s="14">
        <f>IF(C168="","",IF(G168="Y","Paid",IF(I168=0,"Current",IF(I168&lt;=15,"1-15 days",IF(I168&lt;=30,"16-30 days","31+ days")))))</f>
        <v/>
      </c>
      <c r="K168" s="14">
        <f>IF(OR(C168="",G168="Y",I168=0),"",IF(I168&gt;=30,"Step 4: firm notice",IF(I168&gt;=15,"Step 3: direct ask",IF(I168&gt;=8,"Step 2: follow-up","Step 1: nudge"))))</f>
        <v/>
      </c>
      <c r="L168" s="6" t="n"/>
    </row>
    <row r="169">
      <c r="A169" s="6" t="n"/>
      <c r="B169" s="6" t="n"/>
      <c r="C169" s="15" t="n"/>
      <c r="D169" s="6" t="n"/>
      <c r="E169" s="11">
        <f>IF(C169="","",C169+D169)</f>
        <v/>
      </c>
      <c r="F169" s="16" t="n"/>
      <c r="G169" s="6" t="n"/>
      <c r="H169" s="15" t="n"/>
      <c r="I169" s="13">
        <f>IF(OR(C169="",G169="Y"),"",MAX(0,TODAY()-E169))</f>
        <v/>
      </c>
      <c r="J169" s="14">
        <f>IF(C169="","",IF(G169="Y","Paid",IF(I169=0,"Current",IF(I169&lt;=15,"1-15 days",IF(I169&lt;=30,"16-30 days","31+ days")))))</f>
        <v/>
      </c>
      <c r="K169" s="14">
        <f>IF(OR(C169="",G169="Y",I169=0),"",IF(I169&gt;=30,"Step 4: firm notice",IF(I169&gt;=15,"Step 3: direct ask",IF(I169&gt;=8,"Step 2: follow-up","Step 1: nudge"))))</f>
        <v/>
      </c>
      <c r="L169" s="6" t="n"/>
    </row>
    <row r="170">
      <c r="A170" s="6" t="n"/>
      <c r="B170" s="6" t="n"/>
      <c r="C170" s="15" t="n"/>
      <c r="D170" s="6" t="n"/>
      <c r="E170" s="11">
        <f>IF(C170="","",C170+D170)</f>
        <v/>
      </c>
      <c r="F170" s="16" t="n"/>
      <c r="G170" s="6" t="n"/>
      <c r="H170" s="15" t="n"/>
      <c r="I170" s="13">
        <f>IF(OR(C170="",G170="Y"),"",MAX(0,TODAY()-E170))</f>
        <v/>
      </c>
      <c r="J170" s="14">
        <f>IF(C170="","",IF(G170="Y","Paid",IF(I170=0,"Current",IF(I170&lt;=15,"1-15 days",IF(I170&lt;=30,"16-30 days","31+ days")))))</f>
        <v/>
      </c>
      <c r="K170" s="14">
        <f>IF(OR(C170="",G170="Y",I170=0),"",IF(I170&gt;=30,"Step 4: firm notice",IF(I170&gt;=15,"Step 3: direct ask",IF(I170&gt;=8,"Step 2: follow-up","Step 1: nudge"))))</f>
        <v/>
      </c>
      <c r="L170" s="6" t="n"/>
    </row>
    <row r="171">
      <c r="A171" s="6" t="n"/>
      <c r="B171" s="6" t="n"/>
      <c r="C171" s="15" t="n"/>
      <c r="D171" s="6" t="n"/>
      <c r="E171" s="11">
        <f>IF(C171="","",C171+D171)</f>
        <v/>
      </c>
      <c r="F171" s="16" t="n"/>
      <c r="G171" s="6" t="n"/>
      <c r="H171" s="15" t="n"/>
      <c r="I171" s="13">
        <f>IF(OR(C171="",G171="Y"),"",MAX(0,TODAY()-E171))</f>
        <v/>
      </c>
      <c r="J171" s="14">
        <f>IF(C171="","",IF(G171="Y","Paid",IF(I171=0,"Current",IF(I171&lt;=15,"1-15 days",IF(I171&lt;=30,"16-30 days","31+ days")))))</f>
        <v/>
      </c>
      <c r="K171" s="14">
        <f>IF(OR(C171="",G171="Y",I171=0),"",IF(I171&gt;=30,"Step 4: firm notice",IF(I171&gt;=15,"Step 3: direct ask",IF(I171&gt;=8,"Step 2: follow-up","Step 1: nudge"))))</f>
        <v/>
      </c>
      <c r="L171" s="6" t="n"/>
    </row>
    <row r="172">
      <c r="A172" s="6" t="n"/>
      <c r="B172" s="6" t="n"/>
      <c r="C172" s="15" t="n"/>
      <c r="D172" s="6" t="n"/>
      <c r="E172" s="11">
        <f>IF(C172="","",C172+D172)</f>
        <v/>
      </c>
      <c r="F172" s="16" t="n"/>
      <c r="G172" s="6" t="n"/>
      <c r="H172" s="15" t="n"/>
      <c r="I172" s="13">
        <f>IF(OR(C172="",G172="Y"),"",MAX(0,TODAY()-E172))</f>
        <v/>
      </c>
      <c r="J172" s="14">
        <f>IF(C172="","",IF(G172="Y","Paid",IF(I172=0,"Current",IF(I172&lt;=15,"1-15 days",IF(I172&lt;=30,"16-30 days","31+ days")))))</f>
        <v/>
      </c>
      <c r="K172" s="14">
        <f>IF(OR(C172="",G172="Y",I172=0),"",IF(I172&gt;=30,"Step 4: firm notice",IF(I172&gt;=15,"Step 3: direct ask",IF(I172&gt;=8,"Step 2: follow-up","Step 1: nudge"))))</f>
        <v/>
      </c>
      <c r="L172" s="6" t="n"/>
    </row>
    <row r="173">
      <c r="A173" s="6" t="n"/>
      <c r="B173" s="6" t="n"/>
      <c r="C173" s="15" t="n"/>
      <c r="D173" s="6" t="n"/>
      <c r="E173" s="11">
        <f>IF(C173="","",C173+D173)</f>
        <v/>
      </c>
      <c r="F173" s="16" t="n"/>
      <c r="G173" s="6" t="n"/>
      <c r="H173" s="15" t="n"/>
      <c r="I173" s="13">
        <f>IF(OR(C173="",G173="Y"),"",MAX(0,TODAY()-E173))</f>
        <v/>
      </c>
      <c r="J173" s="14">
        <f>IF(C173="","",IF(G173="Y","Paid",IF(I173=0,"Current",IF(I173&lt;=15,"1-15 days",IF(I173&lt;=30,"16-30 days","31+ days")))))</f>
        <v/>
      </c>
      <c r="K173" s="14">
        <f>IF(OR(C173="",G173="Y",I173=0),"",IF(I173&gt;=30,"Step 4: firm notice",IF(I173&gt;=15,"Step 3: direct ask",IF(I173&gt;=8,"Step 2: follow-up","Step 1: nudge"))))</f>
        <v/>
      </c>
      <c r="L173" s="6" t="n"/>
    </row>
    <row r="174">
      <c r="A174" s="6" t="n"/>
      <c r="B174" s="6" t="n"/>
      <c r="C174" s="15" t="n"/>
      <c r="D174" s="6" t="n"/>
      <c r="E174" s="11">
        <f>IF(C174="","",C174+D174)</f>
        <v/>
      </c>
      <c r="F174" s="16" t="n"/>
      <c r="G174" s="6" t="n"/>
      <c r="H174" s="15" t="n"/>
      <c r="I174" s="13">
        <f>IF(OR(C174="",G174="Y"),"",MAX(0,TODAY()-E174))</f>
        <v/>
      </c>
      <c r="J174" s="14">
        <f>IF(C174="","",IF(G174="Y","Paid",IF(I174=0,"Current",IF(I174&lt;=15,"1-15 days",IF(I174&lt;=30,"16-30 days","31+ days")))))</f>
        <v/>
      </c>
      <c r="K174" s="14">
        <f>IF(OR(C174="",G174="Y",I174=0),"",IF(I174&gt;=30,"Step 4: firm notice",IF(I174&gt;=15,"Step 3: direct ask",IF(I174&gt;=8,"Step 2: follow-up","Step 1: nudge"))))</f>
        <v/>
      </c>
      <c r="L174" s="6" t="n"/>
    </row>
    <row r="175">
      <c r="A175" s="6" t="n"/>
      <c r="B175" s="6" t="n"/>
      <c r="C175" s="15" t="n"/>
      <c r="D175" s="6" t="n"/>
      <c r="E175" s="11">
        <f>IF(C175="","",C175+D175)</f>
        <v/>
      </c>
      <c r="F175" s="16" t="n"/>
      <c r="G175" s="6" t="n"/>
      <c r="H175" s="15" t="n"/>
      <c r="I175" s="13">
        <f>IF(OR(C175="",G175="Y"),"",MAX(0,TODAY()-E175))</f>
        <v/>
      </c>
      <c r="J175" s="14">
        <f>IF(C175="","",IF(G175="Y","Paid",IF(I175=0,"Current",IF(I175&lt;=15,"1-15 days",IF(I175&lt;=30,"16-30 days","31+ days")))))</f>
        <v/>
      </c>
      <c r="K175" s="14">
        <f>IF(OR(C175="",G175="Y",I175=0),"",IF(I175&gt;=30,"Step 4: firm notice",IF(I175&gt;=15,"Step 3: direct ask",IF(I175&gt;=8,"Step 2: follow-up","Step 1: nudge"))))</f>
        <v/>
      </c>
      <c r="L175" s="6" t="n"/>
    </row>
    <row r="176">
      <c r="A176" s="6" t="n"/>
      <c r="B176" s="6" t="n"/>
      <c r="C176" s="15" t="n"/>
      <c r="D176" s="6" t="n"/>
      <c r="E176" s="11">
        <f>IF(C176="","",C176+D176)</f>
        <v/>
      </c>
      <c r="F176" s="16" t="n"/>
      <c r="G176" s="6" t="n"/>
      <c r="H176" s="15" t="n"/>
      <c r="I176" s="13">
        <f>IF(OR(C176="",G176="Y"),"",MAX(0,TODAY()-E176))</f>
        <v/>
      </c>
      <c r="J176" s="14">
        <f>IF(C176="","",IF(G176="Y","Paid",IF(I176=0,"Current",IF(I176&lt;=15,"1-15 days",IF(I176&lt;=30,"16-30 days","31+ days")))))</f>
        <v/>
      </c>
      <c r="K176" s="14">
        <f>IF(OR(C176="",G176="Y",I176=0),"",IF(I176&gt;=30,"Step 4: firm notice",IF(I176&gt;=15,"Step 3: direct ask",IF(I176&gt;=8,"Step 2: follow-up","Step 1: nudge"))))</f>
        <v/>
      </c>
      <c r="L176" s="6" t="n"/>
    </row>
    <row r="177">
      <c r="A177" s="6" t="n"/>
      <c r="B177" s="6" t="n"/>
      <c r="C177" s="15" t="n"/>
      <c r="D177" s="6" t="n"/>
      <c r="E177" s="11">
        <f>IF(C177="","",C177+D177)</f>
        <v/>
      </c>
      <c r="F177" s="16" t="n"/>
      <c r="G177" s="6" t="n"/>
      <c r="H177" s="15" t="n"/>
      <c r="I177" s="13">
        <f>IF(OR(C177="",G177="Y"),"",MAX(0,TODAY()-E177))</f>
        <v/>
      </c>
      <c r="J177" s="14">
        <f>IF(C177="","",IF(G177="Y","Paid",IF(I177=0,"Current",IF(I177&lt;=15,"1-15 days",IF(I177&lt;=30,"16-30 days","31+ days")))))</f>
        <v/>
      </c>
      <c r="K177" s="14">
        <f>IF(OR(C177="",G177="Y",I177=0),"",IF(I177&gt;=30,"Step 4: firm notice",IF(I177&gt;=15,"Step 3: direct ask",IF(I177&gt;=8,"Step 2: follow-up","Step 1: nudge"))))</f>
        <v/>
      </c>
      <c r="L177" s="6" t="n"/>
    </row>
    <row r="178">
      <c r="A178" s="6" t="n"/>
      <c r="B178" s="6" t="n"/>
      <c r="C178" s="15" t="n"/>
      <c r="D178" s="6" t="n"/>
      <c r="E178" s="11">
        <f>IF(C178="","",C178+D178)</f>
        <v/>
      </c>
      <c r="F178" s="16" t="n"/>
      <c r="G178" s="6" t="n"/>
      <c r="H178" s="15" t="n"/>
      <c r="I178" s="13">
        <f>IF(OR(C178="",G178="Y"),"",MAX(0,TODAY()-E178))</f>
        <v/>
      </c>
      <c r="J178" s="14">
        <f>IF(C178="","",IF(G178="Y","Paid",IF(I178=0,"Current",IF(I178&lt;=15,"1-15 days",IF(I178&lt;=30,"16-30 days","31+ days")))))</f>
        <v/>
      </c>
      <c r="K178" s="14">
        <f>IF(OR(C178="",G178="Y",I178=0),"",IF(I178&gt;=30,"Step 4: firm notice",IF(I178&gt;=15,"Step 3: direct ask",IF(I178&gt;=8,"Step 2: follow-up","Step 1: nudge"))))</f>
        <v/>
      </c>
      <c r="L178" s="6" t="n"/>
    </row>
    <row r="179">
      <c r="A179" s="6" t="n"/>
      <c r="B179" s="6" t="n"/>
      <c r="C179" s="15" t="n"/>
      <c r="D179" s="6" t="n"/>
      <c r="E179" s="11">
        <f>IF(C179="","",C179+D179)</f>
        <v/>
      </c>
      <c r="F179" s="16" t="n"/>
      <c r="G179" s="6" t="n"/>
      <c r="H179" s="15" t="n"/>
      <c r="I179" s="13">
        <f>IF(OR(C179="",G179="Y"),"",MAX(0,TODAY()-E179))</f>
        <v/>
      </c>
      <c r="J179" s="14">
        <f>IF(C179="","",IF(G179="Y","Paid",IF(I179=0,"Current",IF(I179&lt;=15,"1-15 days",IF(I179&lt;=30,"16-30 days","31+ days")))))</f>
        <v/>
      </c>
      <c r="K179" s="14">
        <f>IF(OR(C179="",G179="Y",I179=0),"",IF(I179&gt;=30,"Step 4: firm notice",IF(I179&gt;=15,"Step 3: direct ask",IF(I179&gt;=8,"Step 2: follow-up","Step 1: nudge"))))</f>
        <v/>
      </c>
      <c r="L179" s="6" t="n"/>
    </row>
    <row r="180">
      <c r="A180" s="6" t="n"/>
      <c r="B180" s="6" t="n"/>
      <c r="C180" s="15" t="n"/>
      <c r="D180" s="6" t="n"/>
      <c r="E180" s="11">
        <f>IF(C180="","",C180+D180)</f>
        <v/>
      </c>
      <c r="F180" s="16" t="n"/>
      <c r="G180" s="6" t="n"/>
      <c r="H180" s="15" t="n"/>
      <c r="I180" s="13">
        <f>IF(OR(C180="",G180="Y"),"",MAX(0,TODAY()-E180))</f>
        <v/>
      </c>
      <c r="J180" s="14">
        <f>IF(C180="","",IF(G180="Y","Paid",IF(I180=0,"Current",IF(I180&lt;=15,"1-15 days",IF(I180&lt;=30,"16-30 days","31+ days")))))</f>
        <v/>
      </c>
      <c r="K180" s="14">
        <f>IF(OR(C180="",G180="Y",I180=0),"",IF(I180&gt;=30,"Step 4: firm notice",IF(I180&gt;=15,"Step 3: direct ask",IF(I180&gt;=8,"Step 2: follow-up","Step 1: nudge"))))</f>
        <v/>
      </c>
      <c r="L180" s="6" t="n"/>
    </row>
    <row r="181">
      <c r="A181" s="6" t="n"/>
      <c r="B181" s="6" t="n"/>
      <c r="C181" s="15" t="n"/>
      <c r="D181" s="6" t="n"/>
      <c r="E181" s="11">
        <f>IF(C181="","",C181+D181)</f>
        <v/>
      </c>
      <c r="F181" s="16" t="n"/>
      <c r="G181" s="6" t="n"/>
      <c r="H181" s="15" t="n"/>
      <c r="I181" s="13">
        <f>IF(OR(C181="",G181="Y"),"",MAX(0,TODAY()-E181))</f>
        <v/>
      </c>
      <c r="J181" s="14">
        <f>IF(C181="","",IF(G181="Y","Paid",IF(I181=0,"Current",IF(I181&lt;=15,"1-15 days",IF(I181&lt;=30,"16-30 days","31+ days")))))</f>
        <v/>
      </c>
      <c r="K181" s="14">
        <f>IF(OR(C181="",G181="Y",I181=0),"",IF(I181&gt;=30,"Step 4: firm notice",IF(I181&gt;=15,"Step 3: direct ask",IF(I181&gt;=8,"Step 2: follow-up","Step 1: nudge"))))</f>
        <v/>
      </c>
      <c r="L181" s="6" t="n"/>
    </row>
    <row r="182">
      <c r="A182" s="6" t="n"/>
      <c r="B182" s="6" t="n"/>
      <c r="C182" s="15" t="n"/>
      <c r="D182" s="6" t="n"/>
      <c r="E182" s="11">
        <f>IF(C182="","",C182+D182)</f>
        <v/>
      </c>
      <c r="F182" s="16" t="n"/>
      <c r="G182" s="6" t="n"/>
      <c r="H182" s="15" t="n"/>
      <c r="I182" s="13">
        <f>IF(OR(C182="",G182="Y"),"",MAX(0,TODAY()-E182))</f>
        <v/>
      </c>
      <c r="J182" s="14">
        <f>IF(C182="","",IF(G182="Y","Paid",IF(I182=0,"Current",IF(I182&lt;=15,"1-15 days",IF(I182&lt;=30,"16-30 days","31+ days")))))</f>
        <v/>
      </c>
      <c r="K182" s="14">
        <f>IF(OR(C182="",G182="Y",I182=0),"",IF(I182&gt;=30,"Step 4: firm notice",IF(I182&gt;=15,"Step 3: direct ask",IF(I182&gt;=8,"Step 2: follow-up","Step 1: nudge"))))</f>
        <v/>
      </c>
      <c r="L182" s="6" t="n"/>
    </row>
    <row r="183">
      <c r="A183" s="6" t="n"/>
      <c r="B183" s="6" t="n"/>
      <c r="C183" s="15" t="n"/>
      <c r="D183" s="6" t="n"/>
      <c r="E183" s="11">
        <f>IF(C183="","",C183+D183)</f>
        <v/>
      </c>
      <c r="F183" s="16" t="n"/>
      <c r="G183" s="6" t="n"/>
      <c r="H183" s="15" t="n"/>
      <c r="I183" s="13">
        <f>IF(OR(C183="",G183="Y"),"",MAX(0,TODAY()-E183))</f>
        <v/>
      </c>
      <c r="J183" s="14">
        <f>IF(C183="","",IF(G183="Y","Paid",IF(I183=0,"Current",IF(I183&lt;=15,"1-15 days",IF(I183&lt;=30,"16-30 days","31+ days")))))</f>
        <v/>
      </c>
      <c r="K183" s="14">
        <f>IF(OR(C183="",G183="Y",I183=0),"",IF(I183&gt;=30,"Step 4: firm notice",IF(I183&gt;=15,"Step 3: direct ask",IF(I183&gt;=8,"Step 2: follow-up","Step 1: nudge"))))</f>
        <v/>
      </c>
      <c r="L183" s="6" t="n"/>
    </row>
    <row r="184">
      <c r="A184" s="6" t="n"/>
      <c r="B184" s="6" t="n"/>
      <c r="C184" s="15" t="n"/>
      <c r="D184" s="6" t="n"/>
      <c r="E184" s="11">
        <f>IF(C184="","",C184+D184)</f>
        <v/>
      </c>
      <c r="F184" s="16" t="n"/>
      <c r="G184" s="6" t="n"/>
      <c r="H184" s="15" t="n"/>
      <c r="I184" s="13">
        <f>IF(OR(C184="",G184="Y"),"",MAX(0,TODAY()-E184))</f>
        <v/>
      </c>
      <c r="J184" s="14">
        <f>IF(C184="","",IF(G184="Y","Paid",IF(I184=0,"Current",IF(I184&lt;=15,"1-15 days",IF(I184&lt;=30,"16-30 days","31+ days")))))</f>
        <v/>
      </c>
      <c r="K184" s="14">
        <f>IF(OR(C184="",G184="Y",I184=0),"",IF(I184&gt;=30,"Step 4: firm notice",IF(I184&gt;=15,"Step 3: direct ask",IF(I184&gt;=8,"Step 2: follow-up","Step 1: nudge"))))</f>
        <v/>
      </c>
      <c r="L184" s="6" t="n"/>
    </row>
    <row r="185">
      <c r="A185" s="6" t="n"/>
      <c r="B185" s="6" t="n"/>
      <c r="C185" s="15" t="n"/>
      <c r="D185" s="6" t="n"/>
      <c r="E185" s="11">
        <f>IF(C185="","",C185+D185)</f>
        <v/>
      </c>
      <c r="F185" s="16" t="n"/>
      <c r="G185" s="6" t="n"/>
      <c r="H185" s="15" t="n"/>
      <c r="I185" s="13">
        <f>IF(OR(C185="",G185="Y"),"",MAX(0,TODAY()-E185))</f>
        <v/>
      </c>
      <c r="J185" s="14">
        <f>IF(C185="","",IF(G185="Y","Paid",IF(I185=0,"Current",IF(I185&lt;=15,"1-15 days",IF(I185&lt;=30,"16-30 days","31+ days")))))</f>
        <v/>
      </c>
      <c r="K185" s="14">
        <f>IF(OR(C185="",G185="Y",I185=0),"",IF(I185&gt;=30,"Step 4: firm notice",IF(I185&gt;=15,"Step 3: direct ask",IF(I185&gt;=8,"Step 2: follow-up","Step 1: nudge"))))</f>
        <v/>
      </c>
      <c r="L185" s="6" t="n"/>
    </row>
    <row r="186">
      <c r="A186" s="6" t="n"/>
      <c r="B186" s="6" t="n"/>
      <c r="C186" s="15" t="n"/>
      <c r="D186" s="6" t="n"/>
      <c r="E186" s="11">
        <f>IF(C186="","",C186+D186)</f>
        <v/>
      </c>
      <c r="F186" s="16" t="n"/>
      <c r="G186" s="6" t="n"/>
      <c r="H186" s="15" t="n"/>
      <c r="I186" s="13">
        <f>IF(OR(C186="",G186="Y"),"",MAX(0,TODAY()-E186))</f>
        <v/>
      </c>
      <c r="J186" s="14">
        <f>IF(C186="","",IF(G186="Y","Paid",IF(I186=0,"Current",IF(I186&lt;=15,"1-15 days",IF(I186&lt;=30,"16-30 days","31+ days")))))</f>
        <v/>
      </c>
      <c r="K186" s="14">
        <f>IF(OR(C186="",G186="Y",I186=0),"",IF(I186&gt;=30,"Step 4: firm notice",IF(I186&gt;=15,"Step 3: direct ask",IF(I186&gt;=8,"Step 2: follow-up","Step 1: nudge"))))</f>
        <v/>
      </c>
      <c r="L186" s="6" t="n"/>
    </row>
    <row r="187">
      <c r="A187" s="6" t="n"/>
      <c r="B187" s="6" t="n"/>
      <c r="C187" s="15" t="n"/>
      <c r="D187" s="6" t="n"/>
      <c r="E187" s="11">
        <f>IF(C187="","",C187+D187)</f>
        <v/>
      </c>
      <c r="F187" s="16" t="n"/>
      <c r="G187" s="6" t="n"/>
      <c r="H187" s="15" t="n"/>
      <c r="I187" s="13">
        <f>IF(OR(C187="",G187="Y"),"",MAX(0,TODAY()-E187))</f>
        <v/>
      </c>
      <c r="J187" s="14">
        <f>IF(C187="","",IF(G187="Y","Paid",IF(I187=0,"Current",IF(I187&lt;=15,"1-15 days",IF(I187&lt;=30,"16-30 days","31+ days")))))</f>
        <v/>
      </c>
      <c r="K187" s="14">
        <f>IF(OR(C187="",G187="Y",I187=0),"",IF(I187&gt;=30,"Step 4: firm notice",IF(I187&gt;=15,"Step 3: direct ask",IF(I187&gt;=8,"Step 2: follow-up","Step 1: nudge"))))</f>
        <v/>
      </c>
      <c r="L187" s="6" t="n"/>
    </row>
    <row r="188">
      <c r="A188" s="6" t="n"/>
      <c r="B188" s="6" t="n"/>
      <c r="C188" s="15" t="n"/>
      <c r="D188" s="6" t="n"/>
      <c r="E188" s="11">
        <f>IF(C188="","",C188+D188)</f>
        <v/>
      </c>
      <c r="F188" s="16" t="n"/>
      <c r="G188" s="6" t="n"/>
      <c r="H188" s="15" t="n"/>
      <c r="I188" s="13">
        <f>IF(OR(C188="",G188="Y"),"",MAX(0,TODAY()-E188))</f>
        <v/>
      </c>
      <c r="J188" s="14">
        <f>IF(C188="","",IF(G188="Y","Paid",IF(I188=0,"Current",IF(I188&lt;=15,"1-15 days",IF(I188&lt;=30,"16-30 days","31+ days")))))</f>
        <v/>
      </c>
      <c r="K188" s="14">
        <f>IF(OR(C188="",G188="Y",I188=0),"",IF(I188&gt;=30,"Step 4: firm notice",IF(I188&gt;=15,"Step 3: direct ask",IF(I188&gt;=8,"Step 2: follow-up","Step 1: nudge"))))</f>
        <v/>
      </c>
      <c r="L188" s="6" t="n"/>
    </row>
    <row r="189">
      <c r="A189" s="6" t="n"/>
      <c r="B189" s="6" t="n"/>
      <c r="C189" s="15" t="n"/>
      <c r="D189" s="6" t="n"/>
      <c r="E189" s="11">
        <f>IF(C189="","",C189+D189)</f>
        <v/>
      </c>
      <c r="F189" s="16" t="n"/>
      <c r="G189" s="6" t="n"/>
      <c r="H189" s="15" t="n"/>
      <c r="I189" s="13">
        <f>IF(OR(C189="",G189="Y"),"",MAX(0,TODAY()-E189))</f>
        <v/>
      </c>
      <c r="J189" s="14">
        <f>IF(C189="","",IF(G189="Y","Paid",IF(I189=0,"Current",IF(I189&lt;=15,"1-15 days",IF(I189&lt;=30,"16-30 days","31+ days")))))</f>
        <v/>
      </c>
      <c r="K189" s="14">
        <f>IF(OR(C189="",G189="Y",I189=0),"",IF(I189&gt;=30,"Step 4: firm notice",IF(I189&gt;=15,"Step 3: direct ask",IF(I189&gt;=8,"Step 2: follow-up","Step 1: nudge"))))</f>
        <v/>
      </c>
      <c r="L189" s="6" t="n"/>
    </row>
    <row r="190">
      <c r="A190" s="6" t="n"/>
      <c r="B190" s="6" t="n"/>
      <c r="C190" s="15" t="n"/>
      <c r="D190" s="6" t="n"/>
      <c r="E190" s="11">
        <f>IF(C190="","",C190+D190)</f>
        <v/>
      </c>
      <c r="F190" s="16" t="n"/>
      <c r="G190" s="6" t="n"/>
      <c r="H190" s="15" t="n"/>
      <c r="I190" s="13">
        <f>IF(OR(C190="",G190="Y"),"",MAX(0,TODAY()-E190))</f>
        <v/>
      </c>
      <c r="J190" s="14">
        <f>IF(C190="","",IF(G190="Y","Paid",IF(I190=0,"Current",IF(I190&lt;=15,"1-15 days",IF(I190&lt;=30,"16-30 days","31+ days")))))</f>
        <v/>
      </c>
      <c r="K190" s="14">
        <f>IF(OR(C190="",G190="Y",I190=0),"",IF(I190&gt;=30,"Step 4: firm notice",IF(I190&gt;=15,"Step 3: direct ask",IF(I190&gt;=8,"Step 2: follow-up","Step 1: nudge"))))</f>
        <v/>
      </c>
      <c r="L190" s="6" t="n"/>
    </row>
    <row r="191">
      <c r="A191" s="6" t="n"/>
      <c r="B191" s="6" t="n"/>
      <c r="C191" s="15" t="n"/>
      <c r="D191" s="6" t="n"/>
      <c r="E191" s="11">
        <f>IF(C191="","",C191+D191)</f>
        <v/>
      </c>
      <c r="F191" s="16" t="n"/>
      <c r="G191" s="6" t="n"/>
      <c r="H191" s="15" t="n"/>
      <c r="I191" s="13">
        <f>IF(OR(C191="",G191="Y"),"",MAX(0,TODAY()-E191))</f>
        <v/>
      </c>
      <c r="J191" s="14">
        <f>IF(C191="","",IF(G191="Y","Paid",IF(I191=0,"Current",IF(I191&lt;=15,"1-15 days",IF(I191&lt;=30,"16-30 days","31+ days")))))</f>
        <v/>
      </c>
      <c r="K191" s="14">
        <f>IF(OR(C191="",G191="Y",I191=0),"",IF(I191&gt;=30,"Step 4: firm notice",IF(I191&gt;=15,"Step 3: direct ask",IF(I191&gt;=8,"Step 2: follow-up","Step 1: nudge"))))</f>
        <v/>
      </c>
      <c r="L191" s="6" t="n"/>
    </row>
    <row r="192">
      <c r="A192" s="6" t="n"/>
      <c r="B192" s="6" t="n"/>
      <c r="C192" s="15" t="n"/>
      <c r="D192" s="6" t="n"/>
      <c r="E192" s="11">
        <f>IF(C192="","",C192+D192)</f>
        <v/>
      </c>
      <c r="F192" s="16" t="n"/>
      <c r="G192" s="6" t="n"/>
      <c r="H192" s="15" t="n"/>
      <c r="I192" s="13">
        <f>IF(OR(C192="",G192="Y"),"",MAX(0,TODAY()-E192))</f>
        <v/>
      </c>
      <c r="J192" s="14">
        <f>IF(C192="","",IF(G192="Y","Paid",IF(I192=0,"Current",IF(I192&lt;=15,"1-15 days",IF(I192&lt;=30,"16-30 days","31+ days")))))</f>
        <v/>
      </c>
      <c r="K192" s="14">
        <f>IF(OR(C192="",G192="Y",I192=0),"",IF(I192&gt;=30,"Step 4: firm notice",IF(I192&gt;=15,"Step 3: direct ask",IF(I192&gt;=8,"Step 2: follow-up","Step 1: nudge"))))</f>
        <v/>
      </c>
      <c r="L192" s="6" t="n"/>
    </row>
    <row r="193">
      <c r="A193" s="6" t="n"/>
      <c r="B193" s="6" t="n"/>
      <c r="C193" s="15" t="n"/>
      <c r="D193" s="6" t="n"/>
      <c r="E193" s="11">
        <f>IF(C193="","",C193+D193)</f>
        <v/>
      </c>
      <c r="F193" s="16" t="n"/>
      <c r="G193" s="6" t="n"/>
      <c r="H193" s="15" t="n"/>
      <c r="I193" s="13">
        <f>IF(OR(C193="",G193="Y"),"",MAX(0,TODAY()-E193))</f>
        <v/>
      </c>
      <c r="J193" s="14">
        <f>IF(C193="","",IF(G193="Y","Paid",IF(I193=0,"Current",IF(I193&lt;=15,"1-15 days",IF(I193&lt;=30,"16-30 days","31+ days")))))</f>
        <v/>
      </c>
      <c r="K193" s="14">
        <f>IF(OR(C193="",G193="Y",I193=0),"",IF(I193&gt;=30,"Step 4: firm notice",IF(I193&gt;=15,"Step 3: direct ask",IF(I193&gt;=8,"Step 2: follow-up","Step 1: nudge"))))</f>
        <v/>
      </c>
      <c r="L193" s="6" t="n"/>
    </row>
    <row r="194">
      <c r="A194" s="6" t="n"/>
      <c r="B194" s="6" t="n"/>
      <c r="C194" s="15" t="n"/>
      <c r="D194" s="6" t="n"/>
      <c r="E194" s="11">
        <f>IF(C194="","",C194+D194)</f>
        <v/>
      </c>
      <c r="F194" s="16" t="n"/>
      <c r="G194" s="6" t="n"/>
      <c r="H194" s="15" t="n"/>
      <c r="I194" s="13">
        <f>IF(OR(C194="",G194="Y"),"",MAX(0,TODAY()-E194))</f>
        <v/>
      </c>
      <c r="J194" s="14">
        <f>IF(C194="","",IF(G194="Y","Paid",IF(I194=0,"Current",IF(I194&lt;=15,"1-15 days",IF(I194&lt;=30,"16-30 days","31+ days")))))</f>
        <v/>
      </c>
      <c r="K194" s="14">
        <f>IF(OR(C194="",G194="Y",I194=0),"",IF(I194&gt;=30,"Step 4: firm notice",IF(I194&gt;=15,"Step 3: direct ask",IF(I194&gt;=8,"Step 2: follow-up","Step 1: nudge"))))</f>
        <v/>
      </c>
      <c r="L194" s="6" t="n"/>
    </row>
    <row r="195">
      <c r="A195" s="6" t="n"/>
      <c r="B195" s="6" t="n"/>
      <c r="C195" s="15" t="n"/>
      <c r="D195" s="6" t="n"/>
      <c r="E195" s="11">
        <f>IF(C195="","",C195+D195)</f>
        <v/>
      </c>
      <c r="F195" s="16" t="n"/>
      <c r="G195" s="6" t="n"/>
      <c r="H195" s="15" t="n"/>
      <c r="I195" s="13">
        <f>IF(OR(C195="",G195="Y"),"",MAX(0,TODAY()-E195))</f>
        <v/>
      </c>
      <c r="J195" s="14">
        <f>IF(C195="","",IF(G195="Y","Paid",IF(I195=0,"Current",IF(I195&lt;=15,"1-15 days",IF(I195&lt;=30,"16-30 days","31+ days")))))</f>
        <v/>
      </c>
      <c r="K195" s="14">
        <f>IF(OR(C195="",G195="Y",I195=0),"",IF(I195&gt;=30,"Step 4: firm notice",IF(I195&gt;=15,"Step 3: direct ask",IF(I195&gt;=8,"Step 2: follow-up","Step 1: nudge"))))</f>
        <v/>
      </c>
      <c r="L195" s="6" t="n"/>
    </row>
    <row r="196">
      <c r="A196" s="6" t="n"/>
      <c r="B196" s="6" t="n"/>
      <c r="C196" s="15" t="n"/>
      <c r="D196" s="6" t="n"/>
      <c r="E196" s="11">
        <f>IF(C196="","",C196+D196)</f>
        <v/>
      </c>
      <c r="F196" s="16" t="n"/>
      <c r="G196" s="6" t="n"/>
      <c r="H196" s="15" t="n"/>
      <c r="I196" s="13">
        <f>IF(OR(C196="",G196="Y"),"",MAX(0,TODAY()-E196))</f>
        <v/>
      </c>
      <c r="J196" s="14">
        <f>IF(C196="","",IF(G196="Y","Paid",IF(I196=0,"Current",IF(I196&lt;=15,"1-15 days",IF(I196&lt;=30,"16-30 days","31+ days")))))</f>
        <v/>
      </c>
      <c r="K196" s="14">
        <f>IF(OR(C196="",G196="Y",I196=0),"",IF(I196&gt;=30,"Step 4: firm notice",IF(I196&gt;=15,"Step 3: direct ask",IF(I196&gt;=8,"Step 2: follow-up","Step 1: nudge"))))</f>
        <v/>
      </c>
      <c r="L196" s="6" t="n"/>
    </row>
    <row r="197">
      <c r="A197" s="6" t="n"/>
      <c r="B197" s="6" t="n"/>
      <c r="C197" s="15" t="n"/>
      <c r="D197" s="6" t="n"/>
      <c r="E197" s="11">
        <f>IF(C197="","",C197+D197)</f>
        <v/>
      </c>
      <c r="F197" s="16" t="n"/>
      <c r="G197" s="6" t="n"/>
      <c r="H197" s="15" t="n"/>
      <c r="I197" s="13">
        <f>IF(OR(C197="",G197="Y"),"",MAX(0,TODAY()-E197))</f>
        <v/>
      </c>
      <c r="J197" s="14">
        <f>IF(C197="","",IF(G197="Y","Paid",IF(I197=0,"Current",IF(I197&lt;=15,"1-15 days",IF(I197&lt;=30,"16-30 days","31+ days")))))</f>
        <v/>
      </c>
      <c r="K197" s="14">
        <f>IF(OR(C197="",G197="Y",I197=0),"",IF(I197&gt;=30,"Step 4: firm notice",IF(I197&gt;=15,"Step 3: direct ask",IF(I197&gt;=8,"Step 2: follow-up","Step 1: nudge"))))</f>
        <v/>
      </c>
      <c r="L197" s="6" t="n"/>
    </row>
    <row r="198">
      <c r="A198" s="6" t="n"/>
      <c r="B198" s="6" t="n"/>
      <c r="C198" s="15" t="n"/>
      <c r="D198" s="6" t="n"/>
      <c r="E198" s="11">
        <f>IF(C198="","",C198+D198)</f>
        <v/>
      </c>
      <c r="F198" s="16" t="n"/>
      <c r="G198" s="6" t="n"/>
      <c r="H198" s="15" t="n"/>
      <c r="I198" s="13">
        <f>IF(OR(C198="",G198="Y"),"",MAX(0,TODAY()-E198))</f>
        <v/>
      </c>
      <c r="J198" s="14">
        <f>IF(C198="","",IF(G198="Y","Paid",IF(I198=0,"Current",IF(I198&lt;=15,"1-15 days",IF(I198&lt;=30,"16-30 days","31+ days")))))</f>
        <v/>
      </c>
      <c r="K198" s="14">
        <f>IF(OR(C198="",G198="Y",I198=0),"",IF(I198&gt;=30,"Step 4: firm notice",IF(I198&gt;=15,"Step 3: direct ask",IF(I198&gt;=8,"Step 2: follow-up","Step 1: nudge"))))</f>
        <v/>
      </c>
      <c r="L198" s="6" t="n"/>
    </row>
    <row r="199">
      <c r="A199" s="6" t="n"/>
      <c r="B199" s="6" t="n"/>
      <c r="C199" s="15" t="n"/>
      <c r="D199" s="6" t="n"/>
      <c r="E199" s="11">
        <f>IF(C199="","",C199+D199)</f>
        <v/>
      </c>
      <c r="F199" s="16" t="n"/>
      <c r="G199" s="6" t="n"/>
      <c r="H199" s="15" t="n"/>
      <c r="I199" s="13">
        <f>IF(OR(C199="",G199="Y"),"",MAX(0,TODAY()-E199))</f>
        <v/>
      </c>
      <c r="J199" s="14">
        <f>IF(C199="","",IF(G199="Y","Paid",IF(I199=0,"Current",IF(I199&lt;=15,"1-15 days",IF(I199&lt;=30,"16-30 days","31+ days")))))</f>
        <v/>
      </c>
      <c r="K199" s="14">
        <f>IF(OR(C199="",G199="Y",I199=0),"",IF(I199&gt;=30,"Step 4: firm notice",IF(I199&gt;=15,"Step 3: direct ask",IF(I199&gt;=8,"Step 2: follow-up","Step 1: nudge"))))</f>
        <v/>
      </c>
      <c r="L199" s="6" t="n"/>
    </row>
    <row r="200">
      <c r="A200" s="6" t="n"/>
      <c r="B200" s="6" t="n"/>
      <c r="C200" s="15" t="n"/>
      <c r="D200" s="6" t="n"/>
      <c r="E200" s="11">
        <f>IF(C200="","",C200+D200)</f>
        <v/>
      </c>
      <c r="F200" s="16" t="n"/>
      <c r="G200" s="6" t="n"/>
      <c r="H200" s="15" t="n"/>
      <c r="I200" s="13">
        <f>IF(OR(C200="",G200="Y"),"",MAX(0,TODAY()-E200))</f>
        <v/>
      </c>
      <c r="J200" s="14">
        <f>IF(C200="","",IF(G200="Y","Paid",IF(I200=0,"Current",IF(I200&lt;=15,"1-15 days",IF(I200&lt;=30,"16-30 days","31+ days")))))</f>
        <v/>
      </c>
      <c r="K200" s="14">
        <f>IF(OR(C200="",G200="Y",I200=0),"",IF(I200&gt;=30,"Step 4: firm notice",IF(I200&gt;=15,"Step 3: direct ask",IF(I200&gt;=8,"Step 2: follow-up","Step 1: nudge"))))</f>
        <v/>
      </c>
      <c r="L200" s="6" t="n"/>
    </row>
    <row r="201">
      <c r="A201" s="6" t="n"/>
      <c r="B201" s="6" t="n"/>
      <c r="C201" s="15" t="n"/>
      <c r="D201" s="6" t="n"/>
      <c r="E201" s="11">
        <f>IF(C201="","",C201+D201)</f>
        <v/>
      </c>
      <c r="F201" s="16" t="n"/>
      <c r="G201" s="6" t="n"/>
      <c r="H201" s="15" t="n"/>
      <c r="I201" s="13">
        <f>IF(OR(C201="",G201="Y"),"",MAX(0,TODAY()-E201))</f>
        <v/>
      </c>
      <c r="J201" s="14">
        <f>IF(C201="","",IF(G201="Y","Paid",IF(I201=0,"Current",IF(I201&lt;=15,"1-15 days",IF(I201&lt;=30,"16-30 days","31+ days")))))</f>
        <v/>
      </c>
      <c r="K201" s="14">
        <f>IF(OR(C201="",G201="Y",I201=0),"",IF(I201&gt;=30,"Step 4: firm notice",IF(I201&gt;=15,"Step 3: direct ask",IF(I201&gt;=8,"Step 2: follow-up","Step 1: nudge"))))</f>
        <v/>
      </c>
      <c r="L201" s="6" t="n"/>
    </row>
    <row r="202">
      <c r="A202" s="6" t="n"/>
      <c r="B202" s="6" t="n"/>
      <c r="C202" s="15" t="n"/>
      <c r="D202" s="6" t="n"/>
      <c r="E202" s="11">
        <f>IF(C202="","",C202+D202)</f>
        <v/>
      </c>
      <c r="F202" s="16" t="n"/>
      <c r="G202" s="6" t="n"/>
      <c r="H202" s="15" t="n"/>
      <c r="I202" s="13">
        <f>IF(OR(C202="",G202="Y"),"",MAX(0,TODAY()-E202))</f>
        <v/>
      </c>
      <c r="J202" s="14">
        <f>IF(C202="","",IF(G202="Y","Paid",IF(I202=0,"Current",IF(I202&lt;=15,"1-15 days",IF(I202&lt;=30,"16-30 days","31+ days")))))</f>
        <v/>
      </c>
      <c r="K202" s="14">
        <f>IF(OR(C202="",G202="Y",I202=0),"",IF(I202&gt;=30,"Step 4: firm notice",IF(I202&gt;=15,"Step 3: direct ask",IF(I202&gt;=8,"Step 2: follow-up","Step 1: nudge"))))</f>
        <v/>
      </c>
      <c r="L202" s="6" t="n"/>
    </row>
    <row r="203">
      <c r="A203" s="6" t="n"/>
      <c r="B203" s="6" t="n"/>
      <c r="C203" s="15" t="n"/>
      <c r="D203" s="6" t="n"/>
      <c r="E203" s="11">
        <f>IF(C203="","",C203+D203)</f>
        <v/>
      </c>
      <c r="F203" s="16" t="n"/>
      <c r="G203" s="6" t="n"/>
      <c r="H203" s="15" t="n"/>
      <c r="I203" s="13">
        <f>IF(OR(C203="",G203="Y"),"",MAX(0,TODAY()-E203))</f>
        <v/>
      </c>
      <c r="J203" s="14">
        <f>IF(C203="","",IF(G203="Y","Paid",IF(I203=0,"Current",IF(I203&lt;=15,"1-15 days",IF(I203&lt;=30,"16-30 days","31+ days")))))</f>
        <v/>
      </c>
      <c r="K203" s="14">
        <f>IF(OR(C203="",G203="Y",I203=0),"",IF(I203&gt;=30,"Step 4: firm notice",IF(I203&gt;=15,"Step 3: direct ask",IF(I203&gt;=8,"Step 2: follow-up","Step 1: nudge"))))</f>
        <v/>
      </c>
      <c r="L203" s="6" t="n"/>
    </row>
  </sheetData>
  <conditionalFormatting sqref="A4:L203">
    <cfRule type="expression" priority="1" dxfId="0">
      <formula>$J4="Paid"</formula>
    </cfRule>
    <cfRule type="expression" priority="2" dxfId="1">
      <formula>$J4="1-15 days"</formula>
    </cfRule>
    <cfRule type="expression" priority="3" dxfId="2">
      <formula>$J4="16-30 days"</formula>
    </cfRule>
    <cfRule type="expression" priority="4" dxfId="3">
      <formula>$J4="31+ days"</formula>
    </cfRule>
  </conditionalFormatting>
  <dataValidations count="2">
    <dataValidation sqref="G4:G203" showDropDown="0" showInputMessage="0" showErrorMessage="0" allowBlank="1" type="list">
      <formula1>"Y,N"</formula1>
    </dataValidation>
    <dataValidation sqref="D4:D203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  <col width="36" customWidth="1" min="4" max="4"/>
    <col width="90" customWidth="1" min="5" max="5"/>
  </cols>
  <sheetData>
    <row r="1" ht="28" customHeight="1">
      <c r="A1" s="1" t="inlineStr">
        <is>
          <t>The four-step reminder sequence</t>
        </is>
      </c>
    </row>
    <row r="2">
      <c r="A2" s="2" t="inlineStr">
        <is>
          <t>Copy the one the Next step column points to. Edit it to sound like you.</t>
        </is>
      </c>
    </row>
    <row r="4" ht="32" customHeight="1">
      <c r="A4" s="3" t="inlineStr">
        <is>
          <t>Step</t>
        </is>
      </c>
      <c r="B4" s="3" t="inlineStr">
        <is>
          <t>Send when</t>
        </is>
      </c>
      <c r="C4" s="3" t="inlineStr">
        <is>
          <t>Channel</t>
        </is>
      </c>
      <c r="D4" s="3" t="inlineStr">
        <is>
          <t>Subject</t>
        </is>
      </c>
      <c r="E4" s="3" t="inlineStr">
        <is>
          <t>Message</t>
        </is>
      </c>
    </row>
    <row r="5" ht="110" customHeight="1">
      <c r="A5" s="17" t="inlineStr">
        <is>
          <t>Step 1: friendly nudge</t>
        </is>
      </c>
      <c r="B5" s="17" t="inlineStr">
        <is>
          <t>1 day late</t>
        </is>
      </c>
      <c r="C5" s="17" t="inlineStr">
        <is>
          <t>Email</t>
        </is>
      </c>
      <c r="D5" s="17" t="inlineStr">
        <is>
          <t>A reminder about invoice [number]</t>
        </is>
      </c>
      <c r="E5" s="17" t="inlineStr">
        <is>
          <t>Hi [Name],
A quick reminder that invoice [number] for [amount] was due on [date]. If it's already on its way, thank you. If you need another copy or a different way to pay, just reply and I'll sort it out.
[Your name]</t>
        </is>
      </c>
    </row>
    <row r="6" ht="110" customHeight="1">
      <c r="A6" s="17" t="inlineStr">
        <is>
          <t>Step 2: follow-up</t>
        </is>
      </c>
      <c r="B6" s="17" t="inlineStr">
        <is>
          <t>8 days late</t>
        </is>
      </c>
      <c r="C6" s="17" t="inlineStr">
        <is>
          <t>Text</t>
        </is>
      </c>
      <c r="D6" s="17" t="inlineStr"/>
      <c r="E6" s="17" t="inlineStr">
        <is>
          <t>Hi [Name], [Business] here. Invoice [number] for [amount] is now a week past due. Is there anything holding it up? Happy to help. You can pay here: [link]</t>
        </is>
      </c>
    </row>
    <row r="7" ht="110" customHeight="1">
      <c r="A7" s="17" t="inlineStr">
        <is>
          <t>Step 3: direct ask</t>
        </is>
      </c>
      <c r="B7" s="17" t="inlineStr">
        <is>
          <t>15 days late</t>
        </is>
      </c>
      <c r="C7" s="17" t="inlineStr">
        <is>
          <t>Email</t>
        </is>
      </c>
      <c r="D7" s="17" t="inlineStr">
        <is>
          <t>Invoice [number] is 15 days past due</t>
        </is>
      </c>
      <c r="E7" s="17" t="inlineStr">
        <is>
          <t>Hi [Name],
Invoice [number] for [amount] is now 15 days overdue. I'd like to get this settled this week. Can you let me know when to expect payment, or call me at [phone] if something needs to be worked out?
Thank you,
[Your name]
[Business]</t>
        </is>
      </c>
    </row>
    <row r="8" ht="110" customHeight="1">
      <c r="A8" s="17" t="inlineStr">
        <is>
          <t>Step 4: firm notice</t>
        </is>
      </c>
      <c r="B8" s="17" t="inlineStr">
        <is>
          <t>30 days late</t>
        </is>
      </c>
      <c r="C8" s="17" t="inlineStr">
        <is>
          <t>Email</t>
        </is>
      </c>
      <c r="D8" s="17" t="inlineStr">
        <is>
          <t>Final notice: invoice [number]</t>
        </is>
      </c>
      <c r="E8" s="17" t="inlineStr">
        <is>
          <t>Hi [Name],
Invoice [number] for [amount] is now 30 days past due. Please arrange payment by [date], or call me at [phone] to discuss a payment plan. After that date I'll need to review next steps under our agreement.
[Your name]
[Business]</t>
        </is>
      </c>
    </row>
    <row r="10">
      <c r="A10" s="2" t="inlineStr">
        <is>
          <t>Check your contract and local rules before mentioning late fees, collections, or liens. This sheet is not legal advice.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How to use the Invoice &amp; AR Tracker</t>
        </is>
      </c>
    </row>
    <row r="4" ht="32" customHeight="1">
      <c r="B4" s="18" t="inlineStr">
        <is>
          <t>1.  On the Invoices tab, the first six rows are SAMPLE data. Delete them before you start (clear the cells, but leave the grey calculated columns).</t>
        </is>
      </c>
    </row>
    <row r="5" ht="32" customHeight="1">
      <c r="B5" s="18" t="inlineStr">
        <is>
          <t>2.  Add each invoice as a new row: number, customer, invoice date, terms in days, and amount. The due date calculates itself.</t>
        </is>
      </c>
    </row>
    <row r="6" ht="20" customHeight="1">
      <c r="B6" s="18" t="inlineStr">
        <is>
          <t>3.  When an invoice is paid, choose Y in the Paid column and add the paid date.</t>
        </is>
      </c>
    </row>
    <row r="7" ht="32" customHeight="1">
      <c r="B7" s="18" t="inlineStr">
        <is>
          <t>4.  Status and Next step update every time you open the sheet, based on today's date. Rows turn yellow, orange and red as they age.</t>
        </is>
      </c>
    </row>
    <row r="8" ht="32" customHeight="1">
      <c r="B8" s="18" t="inlineStr">
        <is>
          <t>5.  Once a week, sort by Days overdue (largest first), then send whichever reminder the Next step column suggests, using the Reminder messages tab.</t>
        </is>
      </c>
    </row>
    <row r="9" ht="20" customHeight="1">
      <c r="B9" s="18" t="inlineStr">
        <is>
          <t>6.  The Summary tab shows what is owed and how much is overdue, broken out by age.</t>
        </is>
      </c>
    </row>
    <row r="11" ht="32" customHeight="1">
      <c r="B11" s="19" t="inlineStr">
        <is>
          <t>Reminders go out at: 1 day late, 8 days, 15 days, and 30 days. Change those thresholds in column K's formula if your terms differ.</t>
        </is>
      </c>
    </row>
    <row r="12" ht="20" customHeight="1">
      <c r="B12" s="19" t="inlineStr">
        <is>
          <t>Skip the sequence for any invoice that is disputed or on a payment plan, and handle it by hand.</t>
        </is>
      </c>
    </row>
    <row r="14">
      <c r="B14" s="2" t="inlineStr">
        <is>
          <t>Made by Helm Systems  |  helmsystems.biz/field-kit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Helm Systems</dc:creator>
  <dc:title>Helm Systems: Invoice &amp; AR Tracker</dc:title>
  <dcterms:created xsi:type="dcterms:W3CDTF">2026-10-28T20:27:54Z</dcterms:created>
  <dcterms:modified xsi:type="dcterms:W3CDTF">2026-10-28T20:27:54Z</dcterms:modified>
</cp:coreProperties>
</file>